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cpfm\secretaria\10_PREMIOS Y EVENTOS\1_CONVOCATORIAS ABIERTAS 2025\Mejor Publicación 2024\"/>
    </mc:Choice>
  </mc:AlternateContent>
  <xr:revisionPtr revIDLastSave="0" documentId="8_{4D6E2C65-861D-4EB0-963C-7542A6E83254}" xr6:coauthVersionLast="47" xr6:coauthVersionMax="47" xr10:uidLastSave="{00000000-0000-0000-0000-000000000000}"/>
  <bookViews>
    <workbookView xWindow="-120" yWindow="-120" windowWidth="29040" windowHeight="15840" activeTab="3" xr2:uid="{3BC32C5F-DA57-8F4E-9B68-E9D85786C58B}"/>
  </bookViews>
  <sheets>
    <sheet name="TÉCNICO" sheetId="6" r:id="rId1"/>
    <sheet name="PUNTUACIONES ITEMS EXTRAS" sheetId="1" r:id="rId2"/>
    <sheet name="PUNTUACIÓN FINAL_proceso" sheetId="9" r:id="rId3"/>
    <sheet name="PUNTUACIÓN FINAL_GANADOR" sheetId="12" r:id="rId4"/>
    <sheet name="ESTADISTICAS" sheetId="11" r:id="rId5"/>
  </sheets>
  <definedNames>
    <definedName name="_xlnm._FilterDatabase" localSheetId="4" hidden="1">ESTADISTICAS!$B$1:$D$19</definedName>
    <definedName name="_xlnm._FilterDatabase" localSheetId="3" hidden="1">'PUNTUACIÓN FINAL_GANADOR'!$N$1:$N$17</definedName>
    <definedName name="_xlnm._FilterDatabase" localSheetId="2" hidden="1">'PUNTUACIÓN FINAL_proceso'!$O$1:$O$17</definedName>
    <definedName name="_xlnm._FilterDatabase" localSheetId="1" hidden="1">'PUNTUACIONES ITEMS EXTRAS'!$I$1:$I$17</definedName>
    <definedName name="_xlnm._FilterDatabase" localSheetId="0" hidden="1">TÉCNICO!$A$9:$L$47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2" l="1"/>
  <c r="J9" i="12"/>
  <c r="G9" i="12"/>
  <c r="D9" i="12"/>
  <c r="M8" i="12"/>
  <c r="J8" i="12"/>
  <c r="G8" i="12"/>
  <c r="D8" i="12"/>
  <c r="M11" i="12"/>
  <c r="J11" i="12"/>
  <c r="G11" i="12"/>
  <c r="D11" i="12"/>
  <c r="M3" i="12"/>
  <c r="J3" i="12"/>
  <c r="G3" i="12"/>
  <c r="D3" i="12"/>
  <c r="M4" i="12"/>
  <c r="J4" i="12"/>
  <c r="G4" i="12"/>
  <c r="D4" i="12"/>
  <c r="M2" i="12"/>
  <c r="J2" i="12"/>
  <c r="G2" i="12"/>
  <c r="D2" i="12"/>
  <c r="M13" i="12"/>
  <c r="J13" i="12"/>
  <c r="G13" i="12"/>
  <c r="D13" i="12"/>
  <c r="N13" i="12" s="1"/>
  <c r="M7" i="12"/>
  <c r="J7" i="12"/>
  <c r="G7" i="12"/>
  <c r="D7" i="12"/>
  <c r="M16" i="12"/>
  <c r="J16" i="12"/>
  <c r="G16" i="12"/>
  <c r="D16" i="12"/>
  <c r="M12" i="12"/>
  <c r="J12" i="12"/>
  <c r="G12" i="12"/>
  <c r="D12" i="12"/>
  <c r="M14" i="12"/>
  <c r="J14" i="12"/>
  <c r="G14" i="12"/>
  <c r="D14" i="12"/>
  <c r="N14" i="12" s="1"/>
  <c r="M17" i="12"/>
  <c r="J17" i="12"/>
  <c r="N17" i="12" s="1"/>
  <c r="G17" i="12"/>
  <c r="D17" i="12"/>
  <c r="M6" i="12"/>
  <c r="J6" i="12"/>
  <c r="G6" i="12"/>
  <c r="D6" i="12"/>
  <c r="M19" i="12"/>
  <c r="J19" i="12"/>
  <c r="G19" i="12"/>
  <c r="D19" i="12"/>
  <c r="M10" i="12"/>
  <c r="J10" i="12"/>
  <c r="G10" i="12"/>
  <c r="D10" i="12"/>
  <c r="M15" i="12"/>
  <c r="J15" i="12"/>
  <c r="G15" i="12"/>
  <c r="D15" i="12"/>
  <c r="N15" i="12" s="1"/>
  <c r="M18" i="12"/>
  <c r="J18" i="12"/>
  <c r="G18" i="12"/>
  <c r="D18" i="12"/>
  <c r="M5" i="12"/>
  <c r="J5" i="12"/>
  <c r="G5" i="12"/>
  <c r="D5" i="12"/>
  <c r="C33" i="11"/>
  <c r="N19" i="9"/>
  <c r="K19" i="9"/>
  <c r="H19" i="9"/>
  <c r="E19" i="9"/>
  <c r="O19" i="9" s="1"/>
  <c r="N18" i="9"/>
  <c r="K18" i="9"/>
  <c r="H18" i="9"/>
  <c r="O18" i="9" s="1"/>
  <c r="E18" i="9"/>
  <c r="N17" i="9"/>
  <c r="K17" i="9"/>
  <c r="H17" i="9"/>
  <c r="E17" i="9"/>
  <c r="O17" i="9" s="1"/>
  <c r="N16" i="9"/>
  <c r="K16" i="9"/>
  <c r="H16" i="9"/>
  <c r="E16" i="9"/>
  <c r="N15" i="9"/>
  <c r="K15" i="9"/>
  <c r="H15" i="9"/>
  <c r="E15" i="9"/>
  <c r="O15" i="9" s="1"/>
  <c r="N14" i="9"/>
  <c r="K14" i="9"/>
  <c r="H14" i="9"/>
  <c r="E14" i="9"/>
  <c r="O14" i="9" s="1"/>
  <c r="N13" i="9"/>
  <c r="K13" i="9"/>
  <c r="H13" i="9"/>
  <c r="E13" i="9"/>
  <c r="O13" i="9" s="1"/>
  <c r="N12" i="9"/>
  <c r="K12" i="9"/>
  <c r="H12" i="9"/>
  <c r="E12" i="9"/>
  <c r="O12" i="9" s="1"/>
  <c r="N11" i="9"/>
  <c r="K11" i="9"/>
  <c r="H11" i="9"/>
  <c r="E11" i="9"/>
  <c r="N10" i="9"/>
  <c r="K10" i="9"/>
  <c r="H10" i="9"/>
  <c r="E10" i="9"/>
  <c r="O10" i="9" s="1"/>
  <c r="N9" i="9"/>
  <c r="K9" i="9"/>
  <c r="H9" i="9"/>
  <c r="E9" i="9"/>
  <c r="O9" i="9" s="1"/>
  <c r="N8" i="9"/>
  <c r="K8" i="9"/>
  <c r="O8" i="9" s="1"/>
  <c r="H8" i="9"/>
  <c r="E8" i="9"/>
  <c r="N7" i="9"/>
  <c r="K7" i="9"/>
  <c r="H7" i="9"/>
  <c r="E7" i="9"/>
  <c r="O7" i="9" s="1"/>
  <c r="O6" i="9"/>
  <c r="N6" i="9"/>
  <c r="K6" i="9"/>
  <c r="H6" i="9"/>
  <c r="E6" i="9"/>
  <c r="N5" i="9"/>
  <c r="K5" i="9"/>
  <c r="H5" i="9"/>
  <c r="O5" i="9" s="1"/>
  <c r="E5" i="9"/>
  <c r="N4" i="9"/>
  <c r="K4" i="9"/>
  <c r="H4" i="9"/>
  <c r="E4" i="9"/>
  <c r="O4" i="9" s="1"/>
  <c r="N3" i="9"/>
  <c r="O3" i="9" s="1"/>
  <c r="K3" i="9"/>
  <c r="H3" i="9"/>
  <c r="E3" i="9"/>
  <c r="N2" i="9"/>
  <c r="K2" i="9"/>
  <c r="H2" i="9"/>
  <c r="E2" i="9"/>
  <c r="O2" i="9" s="1"/>
  <c r="I19" i="1"/>
  <c r="I18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2" i="1"/>
  <c r="N3" i="12" l="1"/>
  <c r="N10" i="12"/>
  <c r="N11" i="12"/>
  <c r="N9" i="12"/>
  <c r="N6" i="12"/>
  <c r="N8" i="12"/>
  <c r="N18" i="12"/>
  <c r="N12" i="12"/>
  <c r="N19" i="12"/>
  <c r="N4" i="12"/>
  <c r="N5" i="12"/>
  <c r="N7" i="12"/>
  <c r="N2" i="12"/>
  <c r="N16" i="12"/>
  <c r="O16" i="9"/>
  <c r="O11" i="9"/>
</calcChain>
</file>

<file path=xl/sharedStrings.xml><?xml version="1.0" encoding="utf-8"?>
<sst xmlns="http://schemas.openxmlformats.org/spreadsheetml/2006/main" count="391" uniqueCount="161">
  <si>
    <t>CODIGO</t>
  </si>
  <si>
    <t>TÍTULO</t>
  </si>
  <si>
    <t>PUNTUACIÓN EVALUADOR_1</t>
  </si>
  <si>
    <t>PUNTUACIÓN EVALUADOR_2</t>
  </si>
  <si>
    <t>TOTAL</t>
  </si>
  <si>
    <t>EVALUADOR_1</t>
  </si>
  <si>
    <t>EVALUADOR_2</t>
  </si>
  <si>
    <t>EVALUADOR_3</t>
  </si>
  <si>
    <t>EVALUADOR_4</t>
  </si>
  <si>
    <t>TIPO DE ESTUDIO</t>
  </si>
  <si>
    <t>CUARTIL</t>
  </si>
  <si>
    <t>MDPI</t>
  </si>
  <si>
    <t>PRIMERA VUELTA (13 MARZO 2022)</t>
  </si>
  <si>
    <t>EDITORIAL</t>
  </si>
  <si>
    <t>CUARTIL/JCR-JIF-JCI</t>
  </si>
  <si>
    <t>Q2 58/169- Q1</t>
  </si>
  <si>
    <t>DESCRIPTIVO TRANSVERSAL</t>
  </si>
  <si>
    <t>ITEM 10 PROYECTOS COLABORATIVOS</t>
  </si>
  <si>
    <t>Q2 25/68- Q1</t>
  </si>
  <si>
    <t>REVISTA</t>
  </si>
  <si>
    <t>ITEM 6 factor impacto de la revista-PUNTUACIÓN</t>
  </si>
  <si>
    <t>ITEM 7 CUARTIL-PUNTUACIÓN</t>
  </si>
  <si>
    <t>ITEM 8  NUMERO AUTORES-PUNTUACIÓN</t>
  </si>
  <si>
    <t>ITEM 9 POSICION AUTOR-PUNTUACIÓN</t>
  </si>
  <si>
    <t>5=3</t>
  </si>
  <si>
    <t>DIAGNOSTICS</t>
  </si>
  <si>
    <t>7=1</t>
  </si>
  <si>
    <t>4=3</t>
  </si>
  <si>
    <t>3 PROYECTO COMPETITIVO?</t>
  </si>
  <si>
    <t>6=3</t>
  </si>
  <si>
    <t>3=5</t>
  </si>
  <si>
    <t>Q1 16/68</t>
  </si>
  <si>
    <t>PUNTUACIÓN EVALUADOR_3</t>
  </si>
  <si>
    <t>PUNTUACIÓN EVALUADOR_4</t>
  </si>
  <si>
    <t>Q3 80/143</t>
  </si>
  <si>
    <t>ITEMS IMPACTO</t>
  </si>
  <si>
    <t>TOTAL EVALUADOR 1</t>
  </si>
  <si>
    <t>TOTAL EVALUADOR 2</t>
  </si>
  <si>
    <t>TOTAL EVALUADOR 4</t>
  </si>
  <si>
    <t>TOTAL EVALUADOR 3</t>
  </si>
  <si>
    <t>FACTOR IMPACTO</t>
  </si>
  <si>
    <t>PUNTUACION ITEM 8 (AUTORES)</t>
  </si>
  <si>
    <t>PUNTUACIÓN ITEM 7 (CUARTIL)</t>
  </si>
  <si>
    <t>PUNTUACIÓN ITEM 9 (Posición autor)</t>
  </si>
  <si>
    <t>PUNTUACIÓN ITEM 10 (Proyectos colaborativos)</t>
  </si>
  <si>
    <t>Ultrasound Evaluation of Onset Core Muscle Activity in Subjects
with Non-Specific Lower Back Pain and Without Lower Back
Pain: An Observational Case–Control Study</t>
  </si>
  <si>
    <t>Diagnostics</t>
  </si>
  <si>
    <t>Q1 (59/329)</t>
  </si>
  <si>
    <t xml:space="preserve">ESTUDIO DE CASOS Y CONTROLES </t>
  </si>
  <si>
    <t>PUNTUACIÓN MÁXIMA 50 PUNTOS</t>
  </si>
  <si>
    <t>Revista Científica de la Sociedad Española de Enfermería Neurológica</t>
  </si>
  <si>
    <t>ELSEVIER</t>
  </si>
  <si>
    <t>NO INDEXADA EN JCR</t>
  </si>
  <si>
    <t xml:space="preserve">
 Validez convergente de la escala Tinetti en pacientes con ictus en fase subaguda</t>
  </si>
  <si>
    <t>NO INDEXADA</t>
  </si>
  <si>
    <t>Testing the Safety of Piriformis Dry Needling Interventions:
An Observational Study Evaluating the Predictive Value of
Anthropometric and Demographic Factors</t>
  </si>
  <si>
    <t>Journal of Clinical Medicine</t>
  </si>
  <si>
    <t>Q1 (53/329)</t>
  </si>
  <si>
    <t>Education Sciences</t>
  </si>
  <si>
    <t>Teaching Methodologies of Gross Anatomy Education for
Undergraduate Physiotherapy Students: An Updated
Scoping Review</t>
  </si>
  <si>
    <t>EDUCATION SCIENCES</t>
  </si>
  <si>
    <t>Q1 (133/760)</t>
  </si>
  <si>
    <t>Current State of Dry Needling Practices: A Comprehensive Analysis on Use, Training, and Safety</t>
  </si>
  <si>
    <t>SCOPING REVIEW</t>
  </si>
  <si>
    <t>Medicine</t>
  </si>
  <si>
    <t>LIPPINCOTT WILLIAMS &amp; WILKINS</t>
  </si>
  <si>
    <t>Q2 141/329</t>
  </si>
  <si>
    <t>MEDICINE</t>
  </si>
  <si>
    <t>MyofAPPcial: Construct validity of a novel technological
aid for improving clinical reasoning in the management of
myofascial pain syndrome</t>
  </si>
  <si>
    <t>European Journal of Clinical Investigation</t>
  </si>
  <si>
    <t>WILLEY</t>
  </si>
  <si>
    <t>Q1 37/329</t>
  </si>
  <si>
    <t>Computers in Biology and Medicine</t>
  </si>
  <si>
    <t>A novel mobile phone and tablet application for automatized calculation of
pain extent</t>
  </si>
  <si>
    <t>Q1 7/109</t>
  </si>
  <si>
    <t>"Effects of Aerobic Exercise Therapy through Nordic Walking
Program in Lactate Concentrations, Fatigue and Quality-of-Life
in Patients with Long-COVID Syndrome: A Non-Randomized
Parallel Controlled Trial"</t>
  </si>
  <si>
    <t>Effects of Respiratory Muscle Training on Exercise Capacity, Quality of Life, and Respiratory and Pulmonary Function in People With Ischemic Heart Disease: Systematic Review and Meta-Analysis</t>
  </si>
  <si>
    <t>REVISION SISTEMATICA</t>
  </si>
  <si>
    <t>QUASIEXPERIMENTAL</t>
  </si>
  <si>
    <t>Physical Therapy</t>
  </si>
  <si>
    <t>Q1 (14/136)</t>
  </si>
  <si>
    <t>The Association of Genetic Markers Involved in Muscle Performance Responding to Lactate Levels during Physical Exercise Therapy by Nordic Walking in Patients with Long COVID Syndrome: A Nonrandomized Controlled Pilot Study</t>
  </si>
  <si>
    <t>Validation of "CENTR(AR)" walking trails: Different field criteria do not lead to different physical activity intensities in people with COPD.</t>
  </si>
  <si>
    <t>New Protocol for Evaluating Maximum Inspiratory Pressure: Concurrent Validityand Test-Retest Reliability</t>
  </si>
  <si>
    <t>Prevalence, pain trajectories, and presurgical predictors for chronic postsurgical pain in a pediatric sample in Spain with a 24-month follow-up.</t>
  </si>
  <si>
    <t>The Spanish adaptation of the Tampa Scale for Kinesiophobia heart: psychometric evidence in cardiac rehabilitation patients.</t>
  </si>
  <si>
    <t>“More than effort, it’s dedicating time and perseverance.” experiences of physical activity and physical exercise in stroke survivor with high functional capacity: a qualitative study.</t>
  </si>
  <si>
    <t>50% body weight loading reduces stature increases and lumbar disc expansion from 4 h hyper-buoyancy floatation versus 15 min sitting upright</t>
  </si>
  <si>
    <t>Effects of Hand Motor Interventions on Cognitive Outcomes Post-stroke: A Systematic Review and Bayesian Network Meta-analysis</t>
  </si>
  <si>
    <t>Neck or Shoulder? Establishing Consensus for Spine Screening in Patients With Shoulder Pain: An International Modified Delphi Study</t>
  </si>
  <si>
    <t>International journal of molecular sciences.</t>
  </si>
  <si>
    <t>Q1 (66/113)</t>
  </si>
  <si>
    <t>Heart Lung</t>
  </si>
  <si>
    <t>HEART LUNG</t>
  </si>
  <si>
    <t>Q2 (98/222)</t>
  </si>
  <si>
    <t>OXFORD ACADEMIC</t>
  </si>
  <si>
    <t>PAIN</t>
  </si>
  <si>
    <t>Q1 (4/64)</t>
  </si>
  <si>
    <t>Archives of physical medicine and rehabilitation.</t>
  </si>
  <si>
    <t>Q1 (9/170)</t>
  </si>
  <si>
    <t>European journal of physical and rehabilitation medicine.</t>
  </si>
  <si>
    <t>EDIZIONI MINERVA MEDICA</t>
  </si>
  <si>
    <t>Q1 (12/170)</t>
  </si>
  <si>
    <t>Disability and rehabilitation.</t>
  </si>
  <si>
    <t>TAYLOR &amp; FRANCIS LTD</t>
  </si>
  <si>
    <t>Q1 (40/170)</t>
  </si>
  <si>
    <t>Physical therapy.</t>
  </si>
  <si>
    <t xml:space="preserve">
Experimental physiology.</t>
  </si>
  <si>
    <t>Q2 (33/85)</t>
  </si>
  <si>
    <t>WILEY</t>
  </si>
  <si>
    <t>Evaluación ecográfica del inicio de la actividad muscular central en sujetos con dolor lumbar inespecífico y sin dolor lumbar: Estudio observacional de casos y controles</t>
  </si>
  <si>
    <t>Evaluación de la seguridad de las intervenciones de punción seca en el piriforme: Un estudio observacional que evalúa el valor predictivo de factores antropométricos y demográficos</t>
  </si>
  <si>
    <t>Metodologías de enseñanza de anatomía macroscópica para estudiantes de pregrado de fisioterapia: Una revisión actualizada del alcance</t>
  </si>
  <si>
    <t>Estado actual de las prácticas de punción seca: un análisis exhaustivo sobre su uso, capacitación y seguridad</t>
  </si>
  <si>
    <t>MyofAPPcial: Validez de constructo de una nueva herramienta tecnológica para mejorar el razonamiento clínico en el manejo del síndrome de dolor miofascial.</t>
  </si>
  <si>
    <t>Una novedosa aplicación para teléfonos móviles y tabletas para el cálculo automatizado de la intensidad del dolor.</t>
  </si>
  <si>
    <t xml:space="preserve">
Efectos de la terapia de ejercicio aeróbico mediante un programa de marcha nórdica en las concentraciones de lactato, la fatiga y la calidad de vida en pacientes con síndrome de COVID-19 persistente: un ensayo controlado paralelo no aleatorizado</t>
  </si>
  <si>
    <t>Efectos del entrenamiento muscular respiratorio sobre la capacidad de ejercicio, la calidad de vida y la función respiratoria y pulmonar en personas con cardiopatía isquémica: revisión sistemática y metanálisis</t>
  </si>
  <si>
    <t>Asociación de marcadores genéticos implicados en el rendimiento muscular en respuesta a los niveles de lactato durante la terapia de ejercicio físico mediante marcha nórdica en pacientes con síndrome de COVID persistente: un estudio piloto controlado no aleatorizado</t>
  </si>
  <si>
    <t>Validación de senderos de caminata "CENTR(AR)": diferentes criterios de campo no conducen a diferentes intensidades de actividad física en personas con EPOC.</t>
  </si>
  <si>
    <t>Nuevo protocolo para la evaluación de la presión inspiratoria máxima: validez concurrente y fiabilidad test-retest</t>
  </si>
  <si>
    <t>Prevalencia, trayectorias del dolor y predictores prequirúrgicos del dolor crónico postquirúrgico en una muestra pediátrica en España con un seguimiento de 24 meses.</t>
  </si>
  <si>
    <t>Efectos de las intervenciones motoras manuales en los resultados cognitivos después de un accidente cerebrovascular: una revisión sistemática y un metanálisis de red bayesiana</t>
  </si>
  <si>
    <t>Adaptación española de la Escala de Tampa para la Kinesiofobia cardíaca: evidencia psicométrica en pacientes en rehabilitación cardíaca.</t>
  </si>
  <si>
    <t>“Más que esfuerzo, es dedicación de tiempo y constancia”. Experiencias de actividad física y ejercicio físico en supervivientes de ictus con alta capacidad funcional: un estudio cualitativo.</t>
  </si>
  <si>
    <t>¿Cuello u hombro? Estableciendo consenso para el cribado de columna en pacientes con dolor de hombro: Un estudio Delphi internacional modificado</t>
  </si>
  <si>
    <t>La carga del 50 % del peso corporal reduce el aumento de estatura y la expansión del disco lumbar con 4 h de flotación con hiperflotación en comparación con 15 min sentado en posición vertical.</t>
  </si>
  <si>
    <t>DESCRIPTIVO VALIDACIÓN</t>
  </si>
  <si>
    <t>DESCRIPTIVO LONGITUDINAL</t>
  </si>
  <si>
    <t>REVISION SISTEMATICA CON METAANALISIS</t>
  </si>
  <si>
    <t>ESTUDIO CUALITATIVO</t>
  </si>
  <si>
    <t>ESTUDIO CULITATIVO DELPHI</t>
  </si>
  <si>
    <t>TIPO DE ESTUDIOS</t>
  </si>
  <si>
    <t>CUARTILES</t>
  </si>
  <si>
    <t>EDITORIALES</t>
  </si>
  <si>
    <t xml:space="preserve">Q1 </t>
  </si>
  <si>
    <t>Q2</t>
  </si>
  <si>
    <t>Q1 D1</t>
  </si>
  <si>
    <t xml:space="preserve">Q2 </t>
  </si>
  <si>
    <t>Q1</t>
  </si>
  <si>
    <t>DESCRIPTIVOS TRANSVERSALES</t>
  </si>
  <si>
    <t>DESCRIPTIVOS LONGITUDINALES</t>
  </si>
  <si>
    <t>PUNTUACIÓN ITEM 6 (IMPACTO REVISTA-PROYECTO)</t>
  </si>
  <si>
    <t>MP 2024/01</t>
  </si>
  <si>
    <t>MP 2024/02</t>
  </si>
  <si>
    <t>MP 2024/03</t>
  </si>
  <si>
    <t>MP 2024/04</t>
  </si>
  <si>
    <t>MP 2024/05</t>
  </si>
  <si>
    <t>MP 2024/06</t>
  </si>
  <si>
    <t>MP 2024/07</t>
  </si>
  <si>
    <t>MP 2024/10</t>
  </si>
  <si>
    <t>MP 2024/11</t>
  </si>
  <si>
    <t>MP 2024/13</t>
  </si>
  <si>
    <t>MP 2024/14</t>
  </si>
  <si>
    <t>MP 2024/15</t>
  </si>
  <si>
    <t>MP 2024/16</t>
  </si>
  <si>
    <t>MP 2024/17</t>
  </si>
  <si>
    <t>MP 2024/18</t>
  </si>
  <si>
    <t>MP 2024/20</t>
  </si>
  <si>
    <t>MP 2024/22</t>
  </si>
  <si>
    <t>MP 2024/23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</si>
</sst>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4" borderId="0" xfId="0" applyFont="1" applyFill="1"/>
    <xf numFmtId="0" fontId="3" fillId="5" borderId="3" xfId="0" applyFont="1" applyFill="1" applyBorder="1"/>
    <xf numFmtId="0" fontId="1" fillId="7" borderId="1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0" fillId="0" borderId="0" xfId="0" applyAlignment="1">
      <alignment horizontal="left" vertical="top" wrapText="1"/>
    </xf>
    <xf numFmtId="0" fontId="3" fillId="7" borderId="2" xfId="0" applyFont="1" applyFill="1" applyBorder="1" applyAlignment="1">
      <alignment horizontal="center" vertical="top"/>
    </xf>
    <xf numFmtId="0" fontId="3" fillId="10" borderId="2" xfId="0" applyFont="1" applyFill="1" applyBorder="1"/>
    <xf numFmtId="0" fontId="0" fillId="0" borderId="0" xfId="0" applyAlignment="1">
      <alignment horizontal="left" wrapText="1"/>
    </xf>
    <xf numFmtId="0" fontId="3" fillId="0" borderId="0" xfId="0" applyFont="1" applyAlignment="1">
      <alignment horizontal="right"/>
    </xf>
    <xf numFmtId="0" fontId="0" fillId="6" borderId="6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2" fontId="3" fillId="0" borderId="7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13" borderId="7" xfId="0" applyNumberFormat="1" applyFont="1" applyFill="1" applyBorder="1" applyAlignment="1">
      <alignment horizontal="center" vertical="center"/>
    </xf>
    <xf numFmtId="2" fontId="3" fillId="14" borderId="1" xfId="0" applyNumberFormat="1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 wrapText="1"/>
    </xf>
    <xf numFmtId="2" fontId="3" fillId="16" borderId="1" xfId="0" applyNumberFormat="1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1" fillId="16" borderId="9" xfId="0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2" fontId="3" fillId="17" borderId="7" xfId="0" applyNumberFormat="1" applyFont="1" applyFill="1" applyBorder="1" applyAlignment="1">
      <alignment horizontal="center" vertical="center"/>
    </xf>
    <xf numFmtId="2" fontId="1" fillId="15" borderId="1" xfId="0" applyNumberFormat="1" applyFont="1" applyFill="1" applyBorder="1" applyAlignment="1">
      <alignment horizontal="center" vertical="center" wrapText="1"/>
    </xf>
    <xf numFmtId="2" fontId="3" fillId="16" borderId="8" xfId="0" applyNumberFormat="1" applyFont="1" applyFill="1" applyBorder="1" applyAlignment="1">
      <alignment horizontal="center" vertical="center"/>
    </xf>
    <xf numFmtId="2" fontId="1" fillId="16" borderId="2" xfId="0" applyNumberFormat="1" applyFont="1" applyFill="1" applyBorder="1" applyAlignment="1">
      <alignment horizontal="center" vertical="center" wrapText="1"/>
    </xf>
    <xf numFmtId="2" fontId="3" fillId="18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19" borderId="2" xfId="0" applyFill="1" applyBorder="1" applyAlignment="1">
      <alignment horizontal="left" vertical="center" wrapText="1"/>
    </xf>
    <xf numFmtId="2" fontId="3" fillId="16" borderId="2" xfId="0" applyNumberFormat="1" applyFont="1" applyFill="1" applyBorder="1" applyAlignment="1">
      <alignment horizontal="center" vertical="center"/>
    </xf>
    <xf numFmtId="2" fontId="1" fillId="16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20" borderId="7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_tradnl"/>
              <a:t>CUARTILES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ESTADISTICAS!$B$37:$B$41</c:f>
              <c:strCache>
                <c:ptCount val="5"/>
                <c:pt idx="0">
                  <c:v>CUARTILES</c:v>
                </c:pt>
                <c:pt idx="1">
                  <c:v>Q1 D1</c:v>
                </c:pt>
                <c:pt idx="2">
                  <c:v>Q1 </c:v>
                </c:pt>
                <c:pt idx="3">
                  <c:v>Q2</c:v>
                </c:pt>
                <c:pt idx="4">
                  <c:v>NO INDEXADA</c:v>
                </c:pt>
              </c:strCache>
            </c:strRef>
          </c:cat>
          <c:val>
            <c:numRef>
              <c:f>ESTADISTICAS!$C$37:$C$41</c:f>
              <c:numCache>
                <c:formatCode>General</c:formatCode>
                <c:ptCount val="5"/>
                <c:pt idx="1">
                  <c:v>4</c:v>
                </c:pt>
                <c:pt idx="2">
                  <c:v>10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2-9C4D-A66D-478AA7549E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86170448"/>
        <c:axId val="468861200"/>
        <c:axId val="0"/>
      </c:bar3DChart>
      <c:catAx>
        <c:axId val="1086170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861200"/>
        <c:crosses val="autoZero"/>
        <c:auto val="1"/>
        <c:lblAlgn val="ctr"/>
        <c:lblOffset val="100"/>
        <c:noMultiLvlLbl val="0"/>
      </c:catAx>
      <c:valAx>
        <c:axId val="46886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617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ESTADISTICAS!$B$22:$B$32</c:f>
              <c:strCache>
                <c:ptCount val="11"/>
                <c:pt idx="0">
                  <c:v>TIPO DE ESTUDIOS</c:v>
                </c:pt>
                <c:pt idx="1">
                  <c:v>DESCRIPTIVOS TRANSVERSALES</c:v>
                </c:pt>
                <c:pt idx="2">
                  <c:v>DESCRIPTIVOS LONGITUDINALES</c:v>
                </c:pt>
                <c:pt idx="3">
                  <c:v>DESCRIPTIVO VALIDACIÓN</c:v>
                </c:pt>
                <c:pt idx="4">
                  <c:v>ESTUDIO CUALITATIVO</c:v>
                </c:pt>
                <c:pt idx="5">
                  <c:v>ESTUDIO CULITATIVO DELPHI</c:v>
                </c:pt>
                <c:pt idx="6">
                  <c:v>ESTUDIO DE CASOS Y CONTROLES </c:v>
                </c:pt>
                <c:pt idx="7">
                  <c:v>QUASIEXPERIMENTAL</c:v>
                </c:pt>
                <c:pt idx="8">
                  <c:v>REVISION SISTEMATICA</c:v>
                </c:pt>
                <c:pt idx="9">
                  <c:v>REVISION SISTEMATICA CON METAANALISIS</c:v>
                </c:pt>
                <c:pt idx="10">
                  <c:v>SCOPING REVIEW</c:v>
                </c:pt>
              </c:strCache>
            </c:strRef>
          </c:cat>
          <c:val>
            <c:numRef>
              <c:f>ESTADISTICAS!$C$22:$C$32</c:f>
              <c:numCache>
                <c:formatCode>General</c:formatCode>
                <c:ptCount val="11"/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9-FB4B-BE00-2C422BD00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3797328"/>
        <c:axId val="1033689872"/>
        <c:axId val="0"/>
      </c:bar3DChart>
      <c:catAx>
        <c:axId val="103379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3689872"/>
        <c:crosses val="autoZero"/>
        <c:auto val="1"/>
        <c:lblAlgn val="ctr"/>
        <c:lblOffset val="100"/>
        <c:noMultiLvlLbl val="0"/>
      </c:catAx>
      <c:valAx>
        <c:axId val="1033689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379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ESTADISTICAS!$B$46:$B$52</c:f>
              <c:strCache>
                <c:ptCount val="7"/>
                <c:pt idx="0">
                  <c:v>EDIZIONI MINERVA MEDICA</c:v>
                </c:pt>
                <c:pt idx="1">
                  <c:v>ELSEVIER</c:v>
                </c:pt>
                <c:pt idx="2">
                  <c:v>LIPPINCOTT WILLIAMS &amp; WILKINS</c:v>
                </c:pt>
                <c:pt idx="3">
                  <c:v>MDPI</c:v>
                </c:pt>
                <c:pt idx="4">
                  <c:v>OXFORD ACADEMIC</c:v>
                </c:pt>
                <c:pt idx="5">
                  <c:v>TAYLOR &amp; FRANCIS LTD</c:v>
                </c:pt>
                <c:pt idx="6">
                  <c:v>WILEY</c:v>
                </c:pt>
              </c:strCache>
            </c:strRef>
          </c:cat>
          <c:val>
            <c:numRef>
              <c:f>ESTADISTICAS!$C$46:$C$52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C-5D49-94A0-ECA13FD97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3173376"/>
        <c:axId val="1033175088"/>
        <c:axId val="0"/>
      </c:bar3DChart>
      <c:catAx>
        <c:axId val="1033173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3175088"/>
        <c:crosses val="autoZero"/>
        <c:auto val="1"/>
        <c:lblAlgn val="ctr"/>
        <c:lblOffset val="100"/>
        <c:noMultiLvlLbl val="0"/>
      </c:catAx>
      <c:valAx>
        <c:axId val="1033175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317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1104900</xdr:colOff>
      <xdr:row>35</xdr:row>
      <xdr:rowOff>44450</xdr:rowOff>
    </xdr:from>
    <xdr:to>
      <xdr:col>7</xdr:col>
      <xdr:colOff>774700</xdr:colOff>
      <xdr:row>48</xdr:row>
      <xdr:rowOff>146050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5B1B2BC-FEA0-487C-2CC4-9176546687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685800</xdr:colOff>
      <xdr:row>19</xdr:row>
      <xdr:rowOff>146050</xdr:rowOff>
    </xdr:from>
    <xdr:to>
      <xdr:col>7</xdr:col>
      <xdr:colOff>355600</xdr:colOff>
      <xdr:row>33</xdr:row>
      <xdr:rowOff>6350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D848260-C6B8-212B-F5F2-379C255294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1155700</xdr:colOff>
      <xdr:row>55</xdr:row>
      <xdr:rowOff>95250</xdr:rowOff>
    </xdr:from>
    <xdr:to>
      <xdr:col>5</xdr:col>
      <xdr:colOff>101600</xdr:colOff>
      <xdr:row>68</xdr:row>
      <xdr:rowOff>196850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E9D8790C-543B-CD80-752D-D2842A121C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CD678-085D-644E-A80B-8083448FD30F}">
  <dimension ref="A2:M47"/>
  <sheetViews>
    <sheetView topLeftCell="C2" zoomScale="85" workbookViewId="0">
      <selection activeCell="B19" sqref="B19"/>
    </sheetView>
  </sheetViews>
  <sheetFormatPr baseColWidth="10" defaultRowHeight="15.75" x14ac:dyDescent="0.25"/>
  <cols>
    <col min="1" max="1" width="22" customWidth="1"/>
    <col min="2" max="2" width="47.375" customWidth="1"/>
    <col min="3" max="3" width="41.375" customWidth="1"/>
    <col min="4" max="4" width="75.125" customWidth="1"/>
    <col min="5" max="5" width="41.375" customWidth="1"/>
    <col min="6" max="6" width="53.375" customWidth="1"/>
    <col min="7" max="7" width="41.375" customWidth="1"/>
    <col min="8" max="8" width="41.375" hidden="1" customWidth="1"/>
    <col min="9" max="10" width="38.625" hidden="1" customWidth="1"/>
    <col min="11" max="12" width="34.875" hidden="1" customWidth="1"/>
    <col min="13" max="13" width="21.5" customWidth="1"/>
  </cols>
  <sheetData>
    <row r="2" spans="1:12" x14ac:dyDescent="0.25">
      <c r="A2" t="s">
        <v>5</v>
      </c>
    </row>
    <row r="3" spans="1:12" x14ac:dyDescent="0.25">
      <c r="A3" t="s">
        <v>6</v>
      </c>
    </row>
    <row r="4" spans="1:12" x14ac:dyDescent="0.25">
      <c r="A4" t="s">
        <v>7</v>
      </c>
    </row>
    <row r="5" spans="1:12" x14ac:dyDescent="0.25">
      <c r="A5" t="s">
        <v>8</v>
      </c>
    </row>
    <row r="7" spans="1:12" ht="16.5" thickBot="1" x14ac:dyDescent="0.3"/>
    <row r="8" spans="1:12" ht="16.5" thickBot="1" x14ac:dyDescent="0.3">
      <c r="C8" s="6" t="s">
        <v>12</v>
      </c>
      <c r="D8" s="6"/>
      <c r="E8" s="6" t="s">
        <v>9</v>
      </c>
      <c r="F8" s="6" t="s">
        <v>19</v>
      </c>
      <c r="G8" s="6" t="s">
        <v>10</v>
      </c>
      <c r="H8" s="6" t="s">
        <v>20</v>
      </c>
      <c r="I8" s="6" t="s">
        <v>21</v>
      </c>
      <c r="J8" s="6" t="s">
        <v>22</v>
      </c>
      <c r="K8" s="7" t="s">
        <v>23</v>
      </c>
      <c r="L8" s="7" t="s">
        <v>17</v>
      </c>
    </row>
    <row r="9" spans="1:12" s="12" customFormat="1" ht="32.25" thickBot="1" x14ac:dyDescent="0.3">
      <c r="A9"/>
      <c r="B9" s="12" t="s">
        <v>49</v>
      </c>
      <c r="C9" s="5" t="s">
        <v>143</v>
      </c>
      <c r="D9" s="13" t="s">
        <v>110</v>
      </c>
      <c r="E9" s="12" t="s">
        <v>48</v>
      </c>
      <c r="F9" s="16" t="s">
        <v>46</v>
      </c>
      <c r="G9" s="12" t="s">
        <v>47</v>
      </c>
      <c r="H9" s="15">
        <v>1</v>
      </c>
      <c r="I9" s="15">
        <v>3</v>
      </c>
      <c r="J9" s="15" t="s">
        <v>24</v>
      </c>
      <c r="K9" s="15">
        <v>5</v>
      </c>
      <c r="L9" s="15">
        <v>2</v>
      </c>
    </row>
    <row r="10" spans="1:12" s="14" customFormat="1" ht="16.5" thickBot="1" x14ac:dyDescent="0.3">
      <c r="A10"/>
      <c r="C10" s="5" t="s">
        <v>144</v>
      </c>
      <c r="D10" s="17"/>
      <c r="E10" s="12" t="s">
        <v>16</v>
      </c>
      <c r="F10" s="16" t="s">
        <v>50</v>
      </c>
      <c r="G10" s="12" t="s">
        <v>52</v>
      </c>
      <c r="H10" s="15">
        <v>1</v>
      </c>
      <c r="I10" s="15">
        <v>3</v>
      </c>
      <c r="J10" s="15" t="s">
        <v>24</v>
      </c>
      <c r="K10" s="15">
        <v>5</v>
      </c>
      <c r="L10" s="15">
        <v>2</v>
      </c>
    </row>
    <row r="11" spans="1:12" ht="48" thickBot="1" x14ac:dyDescent="0.3">
      <c r="C11" s="5" t="s">
        <v>145</v>
      </c>
      <c r="D11" s="11" t="s">
        <v>111</v>
      </c>
      <c r="E11" s="12" t="s">
        <v>16</v>
      </c>
      <c r="F11" s="16" t="s">
        <v>56</v>
      </c>
      <c r="G11" s="12" t="s">
        <v>57</v>
      </c>
      <c r="H11" s="18">
        <v>1</v>
      </c>
      <c r="I11" s="15">
        <v>3</v>
      </c>
      <c r="J11" s="15" t="s">
        <v>24</v>
      </c>
      <c r="K11" s="15">
        <v>5</v>
      </c>
      <c r="L11" s="15">
        <v>1</v>
      </c>
    </row>
    <row r="12" spans="1:12" ht="32.25" thickBot="1" x14ac:dyDescent="0.3">
      <c r="C12" s="5" t="s">
        <v>146</v>
      </c>
      <c r="D12" s="11" t="s">
        <v>112</v>
      </c>
      <c r="E12" s="12" t="s">
        <v>63</v>
      </c>
      <c r="F12" s="16" t="s">
        <v>58</v>
      </c>
      <c r="G12" s="12" t="s">
        <v>61</v>
      </c>
      <c r="H12" s="18">
        <v>1</v>
      </c>
      <c r="I12" s="15">
        <v>2</v>
      </c>
      <c r="J12" s="15" t="s">
        <v>29</v>
      </c>
      <c r="K12" s="15">
        <v>5</v>
      </c>
      <c r="L12" s="15">
        <v>2</v>
      </c>
    </row>
    <row r="13" spans="1:12" ht="32.25" thickBot="1" x14ac:dyDescent="0.3">
      <c r="C13" s="5" t="s">
        <v>147</v>
      </c>
      <c r="D13" s="11" t="s">
        <v>113</v>
      </c>
      <c r="E13" s="12" t="s">
        <v>16</v>
      </c>
      <c r="F13" s="16" t="s">
        <v>64</v>
      </c>
      <c r="G13" s="12" t="s">
        <v>66</v>
      </c>
      <c r="H13" s="15">
        <v>1</v>
      </c>
      <c r="I13" s="15">
        <v>5</v>
      </c>
      <c r="J13" s="15" t="s">
        <v>26</v>
      </c>
      <c r="K13" s="15">
        <v>5</v>
      </c>
      <c r="L13" s="15">
        <v>2</v>
      </c>
    </row>
    <row r="14" spans="1:12" ht="32.25" thickBot="1" x14ac:dyDescent="0.3">
      <c r="C14" s="5" t="s">
        <v>148</v>
      </c>
      <c r="D14" s="11" t="s">
        <v>114</v>
      </c>
      <c r="E14" s="12" t="s">
        <v>127</v>
      </c>
      <c r="F14" s="10" t="s">
        <v>69</v>
      </c>
      <c r="G14" s="12" t="s">
        <v>71</v>
      </c>
      <c r="H14" s="15">
        <v>1</v>
      </c>
      <c r="I14" s="15">
        <v>2</v>
      </c>
      <c r="J14" s="15" t="s">
        <v>29</v>
      </c>
      <c r="K14" s="15">
        <v>5</v>
      </c>
      <c r="L14" s="15">
        <v>1</v>
      </c>
    </row>
    <row r="15" spans="1:12" ht="32.25" thickBot="1" x14ac:dyDescent="0.3">
      <c r="C15" s="5" t="s">
        <v>149</v>
      </c>
      <c r="D15" s="11" t="s">
        <v>115</v>
      </c>
      <c r="E15" s="12" t="s">
        <v>127</v>
      </c>
      <c r="F15" s="16" t="s">
        <v>72</v>
      </c>
      <c r="G15" s="12" t="s">
        <v>74</v>
      </c>
      <c r="H15" s="15">
        <v>0</v>
      </c>
      <c r="I15" s="15">
        <v>0</v>
      </c>
      <c r="J15" s="15" t="s">
        <v>30</v>
      </c>
      <c r="K15" s="15">
        <v>5</v>
      </c>
      <c r="L15" s="15">
        <v>2</v>
      </c>
    </row>
    <row r="16" spans="1:12" ht="63.75" thickBot="1" x14ac:dyDescent="0.3">
      <c r="C16" s="5" t="s">
        <v>150</v>
      </c>
      <c r="D16" s="20" t="s">
        <v>116</v>
      </c>
      <c r="E16" s="12" t="s">
        <v>78</v>
      </c>
      <c r="F16" s="16" t="s">
        <v>56</v>
      </c>
      <c r="G16" s="12" t="s">
        <v>57</v>
      </c>
      <c r="H16" s="18" t="s">
        <v>28</v>
      </c>
      <c r="I16" s="15">
        <v>3</v>
      </c>
      <c r="J16" s="15" t="s">
        <v>29</v>
      </c>
      <c r="K16" s="15">
        <v>5</v>
      </c>
      <c r="L16" s="15">
        <v>2</v>
      </c>
    </row>
    <row r="17" spans="3:12" ht="48" thickBot="1" x14ac:dyDescent="0.3">
      <c r="C17" s="5" t="s">
        <v>151</v>
      </c>
      <c r="D17" s="13" t="s">
        <v>117</v>
      </c>
      <c r="E17" s="12" t="s">
        <v>77</v>
      </c>
      <c r="F17" s="10" t="s">
        <v>79</v>
      </c>
      <c r="G17" s="12" t="s">
        <v>80</v>
      </c>
      <c r="H17" s="15">
        <v>1</v>
      </c>
      <c r="I17" s="15">
        <v>4</v>
      </c>
      <c r="J17" s="15" t="s">
        <v>29</v>
      </c>
      <c r="K17" s="15">
        <v>3</v>
      </c>
      <c r="L17" s="15">
        <v>2</v>
      </c>
    </row>
    <row r="18" spans="3:12" ht="63" customHeight="1" thickBot="1" x14ac:dyDescent="0.3">
      <c r="C18" s="5" t="s">
        <v>152</v>
      </c>
      <c r="D18" s="11" t="s">
        <v>118</v>
      </c>
      <c r="E18" s="12" t="s">
        <v>78</v>
      </c>
      <c r="F18" s="10" t="s">
        <v>90</v>
      </c>
      <c r="G18" s="12" t="s">
        <v>91</v>
      </c>
      <c r="H18" s="15">
        <v>1</v>
      </c>
      <c r="I18" s="15">
        <v>3</v>
      </c>
      <c r="J18" s="15" t="s">
        <v>29</v>
      </c>
      <c r="K18" s="15">
        <v>5</v>
      </c>
      <c r="L18" s="15">
        <v>1</v>
      </c>
    </row>
    <row r="19" spans="3:12" ht="32.25" thickBot="1" x14ac:dyDescent="0.3">
      <c r="C19" s="5" t="s">
        <v>153</v>
      </c>
      <c r="D19" s="11" t="s">
        <v>119</v>
      </c>
      <c r="E19" s="12" t="s">
        <v>16</v>
      </c>
      <c r="F19" s="10" t="s">
        <v>92</v>
      </c>
      <c r="G19" s="12" t="s">
        <v>94</v>
      </c>
      <c r="H19" s="15">
        <v>1</v>
      </c>
      <c r="I19" s="15">
        <v>3</v>
      </c>
      <c r="J19" s="15" t="s">
        <v>27</v>
      </c>
      <c r="K19" s="15">
        <v>5</v>
      </c>
      <c r="L19" s="15">
        <v>2</v>
      </c>
    </row>
    <row r="20" spans="3:12" ht="32.25" thickBot="1" x14ac:dyDescent="0.3">
      <c r="C20" s="5" t="s">
        <v>154</v>
      </c>
      <c r="D20" s="11" t="s">
        <v>120</v>
      </c>
      <c r="E20" s="12" t="s">
        <v>127</v>
      </c>
      <c r="F20" s="10" t="s">
        <v>79</v>
      </c>
      <c r="G20" s="12" t="s">
        <v>80</v>
      </c>
      <c r="H20" s="15">
        <v>1</v>
      </c>
      <c r="I20" s="15">
        <v>4</v>
      </c>
      <c r="J20" s="15" t="s">
        <v>26</v>
      </c>
      <c r="K20" s="15">
        <v>1</v>
      </c>
      <c r="L20" s="15">
        <v>3</v>
      </c>
    </row>
    <row r="21" spans="3:12" ht="32.25" thickBot="1" x14ac:dyDescent="0.3">
      <c r="C21" s="5" t="s">
        <v>155</v>
      </c>
      <c r="D21" s="11" t="s">
        <v>121</v>
      </c>
      <c r="E21" s="12" t="s">
        <v>128</v>
      </c>
      <c r="F21" s="10" t="s">
        <v>96</v>
      </c>
      <c r="G21" s="12" t="s">
        <v>97</v>
      </c>
      <c r="H21" s="15">
        <v>1</v>
      </c>
      <c r="I21" s="15">
        <v>2</v>
      </c>
      <c r="J21" s="15" t="s">
        <v>29</v>
      </c>
      <c r="K21" s="15">
        <v>1</v>
      </c>
      <c r="L21" s="15">
        <v>3</v>
      </c>
    </row>
    <row r="22" spans="3:12" ht="41.1" customHeight="1" thickBot="1" x14ac:dyDescent="0.3">
      <c r="C22" s="5" t="s">
        <v>156</v>
      </c>
      <c r="D22" s="11" t="s">
        <v>122</v>
      </c>
      <c r="E22" s="12" t="s">
        <v>129</v>
      </c>
      <c r="F22" s="10" t="s">
        <v>98</v>
      </c>
      <c r="G22" s="12" t="s">
        <v>99</v>
      </c>
      <c r="H22" s="15">
        <v>1</v>
      </c>
      <c r="I22" s="15">
        <v>3</v>
      </c>
      <c r="J22" s="15" t="s">
        <v>30</v>
      </c>
      <c r="K22" s="15">
        <v>5</v>
      </c>
      <c r="L22" s="15">
        <v>1</v>
      </c>
    </row>
    <row r="23" spans="3:12" ht="45" customHeight="1" thickBot="1" x14ac:dyDescent="0.3">
      <c r="C23" s="5" t="s">
        <v>157</v>
      </c>
      <c r="D23" s="11" t="s">
        <v>123</v>
      </c>
      <c r="E23" s="12" t="s">
        <v>127</v>
      </c>
      <c r="F23" s="10" t="s">
        <v>100</v>
      </c>
      <c r="G23" s="12" t="s">
        <v>102</v>
      </c>
      <c r="H23" s="15"/>
      <c r="I23" s="15"/>
      <c r="J23" s="15"/>
      <c r="K23" s="15"/>
      <c r="L23" s="15"/>
    </row>
    <row r="24" spans="3:12" ht="45" customHeight="1" thickBot="1" x14ac:dyDescent="0.3">
      <c r="C24" s="5" t="s">
        <v>158</v>
      </c>
      <c r="D24" s="11" t="s">
        <v>124</v>
      </c>
      <c r="E24" s="12" t="s">
        <v>130</v>
      </c>
      <c r="F24" s="10" t="s">
        <v>103</v>
      </c>
      <c r="G24" s="12" t="s">
        <v>105</v>
      </c>
      <c r="H24" s="15" t="s">
        <v>14</v>
      </c>
      <c r="I24" s="15"/>
      <c r="J24" s="15"/>
      <c r="K24" s="15"/>
      <c r="L24" s="15"/>
    </row>
    <row r="25" spans="3:12" ht="45" customHeight="1" thickBot="1" x14ac:dyDescent="0.3">
      <c r="C25" s="5" t="s">
        <v>159</v>
      </c>
      <c r="D25" s="11" t="s">
        <v>125</v>
      </c>
      <c r="E25" s="12" t="s">
        <v>131</v>
      </c>
      <c r="F25" s="10" t="s">
        <v>106</v>
      </c>
      <c r="G25" s="12" t="s">
        <v>80</v>
      </c>
      <c r="H25" s="15" t="s">
        <v>15</v>
      </c>
      <c r="I25" s="15"/>
      <c r="J25" s="15"/>
      <c r="K25" s="15"/>
      <c r="L25" s="15"/>
    </row>
    <row r="26" spans="3:12" ht="45" customHeight="1" thickBot="1" x14ac:dyDescent="0.3">
      <c r="C26" s="5" t="s">
        <v>160</v>
      </c>
      <c r="D26" s="11" t="s">
        <v>126</v>
      </c>
      <c r="E26" s="12" t="s">
        <v>78</v>
      </c>
      <c r="F26" s="49" t="s">
        <v>107</v>
      </c>
      <c r="G26" s="12" t="s">
        <v>108</v>
      </c>
      <c r="H26" s="15" t="s">
        <v>18</v>
      </c>
      <c r="I26" s="15"/>
      <c r="J26" s="15"/>
      <c r="K26" s="15"/>
      <c r="L26" s="15"/>
    </row>
    <row r="27" spans="3:12" x14ac:dyDescent="0.25">
      <c r="H27" t="s">
        <v>31</v>
      </c>
    </row>
    <row r="28" spans="3:12" x14ac:dyDescent="0.25">
      <c r="E28" s="21"/>
      <c r="F28" s="10"/>
      <c r="H28" t="s">
        <v>34</v>
      </c>
    </row>
    <row r="29" spans="3:12" x14ac:dyDescent="0.25">
      <c r="F29" s="19" t="s">
        <v>19</v>
      </c>
      <c r="G29" s="19" t="s">
        <v>13</v>
      </c>
      <c r="H29" t="s">
        <v>15</v>
      </c>
    </row>
    <row r="30" spans="3:12" x14ac:dyDescent="0.25">
      <c r="E30" s="21">
        <v>1</v>
      </c>
      <c r="F30" s="10" t="s">
        <v>25</v>
      </c>
      <c r="G30" s="10" t="s">
        <v>11</v>
      </c>
    </row>
    <row r="31" spans="3:12" x14ac:dyDescent="0.25">
      <c r="E31" s="21">
        <v>2</v>
      </c>
      <c r="F31" t="s">
        <v>50</v>
      </c>
      <c r="G31" t="s">
        <v>51</v>
      </c>
    </row>
    <row r="32" spans="3:12" x14ac:dyDescent="0.25">
      <c r="E32" s="21">
        <v>3</v>
      </c>
      <c r="F32" s="10" t="s">
        <v>56</v>
      </c>
      <c r="G32" s="10" t="s">
        <v>11</v>
      </c>
    </row>
    <row r="33" spans="5:7" x14ac:dyDescent="0.25">
      <c r="E33" s="21">
        <v>4</v>
      </c>
      <c r="F33" s="16" t="s">
        <v>58</v>
      </c>
      <c r="G33" s="10" t="s">
        <v>11</v>
      </c>
    </row>
    <row r="34" spans="5:7" x14ac:dyDescent="0.25">
      <c r="E34" s="21">
        <v>5</v>
      </c>
      <c r="F34" s="10" t="s">
        <v>64</v>
      </c>
      <c r="G34" t="s">
        <v>65</v>
      </c>
    </row>
    <row r="35" spans="5:7" x14ac:dyDescent="0.25">
      <c r="E35" s="21">
        <v>6</v>
      </c>
      <c r="F35" s="10" t="s">
        <v>69</v>
      </c>
      <c r="G35" t="s">
        <v>70</v>
      </c>
    </row>
    <row r="36" spans="5:7" x14ac:dyDescent="0.25">
      <c r="E36" s="21">
        <v>7</v>
      </c>
      <c r="F36" s="10" t="s">
        <v>72</v>
      </c>
      <c r="G36" t="s">
        <v>51</v>
      </c>
    </row>
    <row r="37" spans="5:7" x14ac:dyDescent="0.25">
      <c r="E37" s="21">
        <v>10</v>
      </c>
      <c r="F37" s="10" t="s">
        <v>56</v>
      </c>
      <c r="G37" s="10" t="s">
        <v>11</v>
      </c>
    </row>
    <row r="38" spans="5:7" x14ac:dyDescent="0.25">
      <c r="E38" s="21">
        <v>11</v>
      </c>
      <c r="F38" s="10" t="s">
        <v>79</v>
      </c>
      <c r="G38" t="s">
        <v>95</v>
      </c>
    </row>
    <row r="39" spans="5:7" x14ac:dyDescent="0.25">
      <c r="E39" s="21">
        <v>13</v>
      </c>
      <c r="F39" s="10" t="s">
        <v>90</v>
      </c>
      <c r="G39" s="10" t="s">
        <v>11</v>
      </c>
    </row>
    <row r="40" spans="5:7" x14ac:dyDescent="0.25">
      <c r="E40" s="21">
        <v>14</v>
      </c>
      <c r="F40" s="10" t="s">
        <v>93</v>
      </c>
      <c r="G40" t="s">
        <v>51</v>
      </c>
    </row>
    <row r="41" spans="5:7" x14ac:dyDescent="0.25">
      <c r="E41" s="21">
        <v>15</v>
      </c>
      <c r="F41" s="10" t="s">
        <v>79</v>
      </c>
      <c r="G41" t="s">
        <v>95</v>
      </c>
    </row>
    <row r="42" spans="5:7" x14ac:dyDescent="0.25">
      <c r="E42" s="21">
        <v>16</v>
      </c>
      <c r="F42" s="10" t="s">
        <v>96</v>
      </c>
      <c r="G42" t="s">
        <v>65</v>
      </c>
    </row>
    <row r="43" spans="5:7" x14ac:dyDescent="0.25">
      <c r="E43" s="21">
        <v>17</v>
      </c>
      <c r="F43" s="10" t="s">
        <v>98</v>
      </c>
      <c r="G43" t="s">
        <v>51</v>
      </c>
    </row>
    <row r="44" spans="5:7" x14ac:dyDescent="0.25">
      <c r="E44" s="21">
        <v>18</v>
      </c>
      <c r="F44" s="10" t="s">
        <v>100</v>
      </c>
      <c r="G44" t="s">
        <v>101</v>
      </c>
    </row>
    <row r="45" spans="5:7" x14ac:dyDescent="0.25">
      <c r="E45" s="21">
        <v>20</v>
      </c>
      <c r="F45" s="10" t="s">
        <v>103</v>
      </c>
      <c r="G45" t="s">
        <v>104</v>
      </c>
    </row>
    <row r="46" spans="5:7" x14ac:dyDescent="0.25">
      <c r="E46" s="21">
        <v>22</v>
      </c>
      <c r="F46" s="10" t="s">
        <v>106</v>
      </c>
      <c r="G46" t="s">
        <v>95</v>
      </c>
    </row>
    <row r="47" spans="5:7" ht="31.5" x14ac:dyDescent="0.25">
      <c r="E47" s="21">
        <v>23</v>
      </c>
      <c r="F47" s="49" t="s">
        <v>107</v>
      </c>
      <c r="G47" t="s">
        <v>109</v>
      </c>
    </row>
  </sheetData>
  <phoneticPr fontId="2" type="noConversion"/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54F62-1D88-8B43-8558-B2482D8169A3}">
  <dimension ref="A1:I19"/>
  <sheetViews>
    <sheetView zoomScale="74" zoomScaleNormal="74" workbookViewId="0">
      <selection activeCell="N4" sqref="N4"/>
    </sheetView>
  </sheetViews>
  <sheetFormatPr baseColWidth="10" defaultRowHeight="15.75" x14ac:dyDescent="0.25"/>
  <cols>
    <col min="1" max="1" width="28.5" style="4" customWidth="1"/>
    <col min="2" max="4" width="30.625" customWidth="1"/>
    <col min="5" max="7" width="27.5" customWidth="1"/>
    <col min="8" max="8" width="29.875" customWidth="1"/>
    <col min="9" max="9" width="21.625" customWidth="1"/>
  </cols>
  <sheetData>
    <row r="1" spans="1:9" ht="57.95" customHeight="1" thickBot="1" x14ac:dyDescent="0.3">
      <c r="A1" s="1" t="s">
        <v>0</v>
      </c>
      <c r="B1" s="3" t="s">
        <v>19</v>
      </c>
      <c r="C1" s="3" t="s">
        <v>40</v>
      </c>
      <c r="D1" s="3" t="s">
        <v>142</v>
      </c>
      <c r="E1" s="2" t="s">
        <v>42</v>
      </c>
      <c r="F1" s="29" t="s">
        <v>41</v>
      </c>
      <c r="G1" s="30" t="s">
        <v>43</v>
      </c>
      <c r="H1" s="8" t="s">
        <v>44</v>
      </c>
      <c r="I1" s="9" t="s">
        <v>4</v>
      </c>
    </row>
    <row r="2" spans="1:9" ht="83.1" customHeight="1" thickBot="1" x14ac:dyDescent="0.3">
      <c r="A2" s="22" t="s">
        <v>143</v>
      </c>
      <c r="B2" s="26" t="s">
        <v>25</v>
      </c>
      <c r="C2" s="26" t="s">
        <v>47</v>
      </c>
      <c r="D2" s="26">
        <v>1</v>
      </c>
      <c r="E2" s="27">
        <v>4</v>
      </c>
      <c r="F2" s="27">
        <v>3</v>
      </c>
      <c r="G2" s="27">
        <v>5</v>
      </c>
      <c r="H2" s="27">
        <v>2</v>
      </c>
      <c r="I2" s="28">
        <f>D2+E2+F2+G2+H2</f>
        <v>15</v>
      </c>
    </row>
    <row r="3" spans="1:9" ht="116.1" customHeight="1" thickBot="1" x14ac:dyDescent="0.3">
      <c r="A3" s="22" t="s">
        <v>144</v>
      </c>
      <c r="B3" s="31" t="s">
        <v>50</v>
      </c>
      <c r="C3" s="26" t="s">
        <v>54</v>
      </c>
      <c r="D3" s="26">
        <v>0</v>
      </c>
      <c r="E3" s="27">
        <v>0</v>
      </c>
      <c r="F3" s="27">
        <v>3</v>
      </c>
      <c r="G3" s="27">
        <v>5</v>
      </c>
      <c r="H3" s="27">
        <v>2</v>
      </c>
      <c r="I3" s="28">
        <f t="shared" ref="I3:I19" si="0">D3+E3+F3+G3+H3</f>
        <v>10</v>
      </c>
    </row>
    <row r="4" spans="1:9" ht="77.099999999999994" customHeight="1" thickBot="1" x14ac:dyDescent="0.3">
      <c r="A4" s="22" t="s">
        <v>145</v>
      </c>
      <c r="B4" s="26" t="s">
        <v>56</v>
      </c>
      <c r="C4" s="26" t="s">
        <v>57</v>
      </c>
      <c r="D4" s="26">
        <v>1</v>
      </c>
      <c r="E4" s="27">
        <v>4</v>
      </c>
      <c r="F4" s="27">
        <v>1</v>
      </c>
      <c r="G4" s="27">
        <v>3</v>
      </c>
      <c r="H4" s="27">
        <v>2</v>
      </c>
      <c r="I4" s="28">
        <f t="shared" si="0"/>
        <v>11</v>
      </c>
    </row>
    <row r="5" spans="1:9" ht="102" customHeight="1" thickBot="1" x14ac:dyDescent="0.3">
      <c r="A5" s="22" t="s">
        <v>146</v>
      </c>
      <c r="B5" s="26" t="s">
        <v>60</v>
      </c>
      <c r="C5" s="26" t="s">
        <v>61</v>
      </c>
      <c r="D5" s="26">
        <v>1</v>
      </c>
      <c r="E5" s="27">
        <v>4</v>
      </c>
      <c r="F5" s="27">
        <v>5</v>
      </c>
      <c r="G5" s="27">
        <v>5</v>
      </c>
      <c r="H5" s="27">
        <v>2</v>
      </c>
      <c r="I5" s="28">
        <f t="shared" si="0"/>
        <v>17</v>
      </c>
    </row>
    <row r="6" spans="1:9" ht="90" customHeight="1" thickBot="1" x14ac:dyDescent="0.3">
      <c r="A6" s="22" t="s">
        <v>147</v>
      </c>
      <c r="B6" s="26" t="s">
        <v>67</v>
      </c>
      <c r="C6" s="26" t="s">
        <v>66</v>
      </c>
      <c r="D6" s="26">
        <v>2</v>
      </c>
      <c r="E6" s="27">
        <v>3</v>
      </c>
      <c r="F6" s="27">
        <v>1</v>
      </c>
      <c r="G6" s="27">
        <v>1</v>
      </c>
      <c r="H6" s="27">
        <v>2</v>
      </c>
      <c r="I6" s="28">
        <f t="shared" si="0"/>
        <v>9</v>
      </c>
    </row>
    <row r="7" spans="1:9" ht="113.1" customHeight="1" thickBot="1" x14ac:dyDescent="0.3">
      <c r="A7" s="22" t="s">
        <v>148</v>
      </c>
      <c r="B7" s="31" t="s">
        <v>69</v>
      </c>
      <c r="C7" s="26" t="s">
        <v>71</v>
      </c>
      <c r="D7" s="26">
        <v>4</v>
      </c>
      <c r="E7" s="27">
        <v>4</v>
      </c>
      <c r="F7" s="27">
        <v>1</v>
      </c>
      <c r="G7" s="27">
        <v>5</v>
      </c>
      <c r="H7" s="27">
        <v>4</v>
      </c>
      <c r="I7" s="28">
        <f t="shared" si="0"/>
        <v>18</v>
      </c>
    </row>
    <row r="8" spans="1:9" ht="110.1" customHeight="1" thickBot="1" x14ac:dyDescent="0.3">
      <c r="A8" s="22" t="s">
        <v>149</v>
      </c>
      <c r="B8" s="26" t="s">
        <v>72</v>
      </c>
      <c r="C8" s="26" t="s">
        <v>74</v>
      </c>
      <c r="D8" s="26">
        <v>1</v>
      </c>
      <c r="E8" s="27">
        <v>5</v>
      </c>
      <c r="F8" s="27">
        <v>1</v>
      </c>
      <c r="G8" s="27">
        <v>1</v>
      </c>
      <c r="H8" s="27">
        <v>2</v>
      </c>
      <c r="I8" s="28">
        <f t="shared" si="0"/>
        <v>10</v>
      </c>
    </row>
    <row r="9" spans="1:9" ht="80.099999999999994" customHeight="1" thickBot="1" x14ac:dyDescent="0.3">
      <c r="A9" s="22" t="s">
        <v>150</v>
      </c>
      <c r="B9" s="26" t="s">
        <v>56</v>
      </c>
      <c r="C9" s="26" t="s">
        <v>57</v>
      </c>
      <c r="D9" s="26">
        <v>1</v>
      </c>
      <c r="E9" s="27">
        <v>4</v>
      </c>
      <c r="F9" s="27">
        <v>1</v>
      </c>
      <c r="G9" s="27">
        <v>1</v>
      </c>
      <c r="H9" s="27">
        <v>2</v>
      </c>
      <c r="I9" s="28">
        <f t="shared" si="0"/>
        <v>9</v>
      </c>
    </row>
    <row r="10" spans="1:9" ht="80.099999999999994" customHeight="1" thickBot="1" x14ac:dyDescent="0.3">
      <c r="A10" s="22" t="s">
        <v>151</v>
      </c>
      <c r="B10" s="26" t="s">
        <v>79</v>
      </c>
      <c r="C10" s="26" t="s">
        <v>80</v>
      </c>
      <c r="D10" s="26">
        <v>1</v>
      </c>
      <c r="E10" s="27">
        <v>4</v>
      </c>
      <c r="F10" s="27">
        <v>1</v>
      </c>
      <c r="G10" s="27">
        <v>5</v>
      </c>
      <c r="H10" s="27">
        <v>2</v>
      </c>
      <c r="I10" s="28">
        <f t="shared" si="0"/>
        <v>13</v>
      </c>
    </row>
    <row r="11" spans="1:9" ht="80.099999999999994" customHeight="1" thickBot="1" x14ac:dyDescent="0.3">
      <c r="A11" s="22" t="s">
        <v>152</v>
      </c>
      <c r="B11" s="31" t="s">
        <v>90</v>
      </c>
      <c r="C11" s="26" t="s">
        <v>91</v>
      </c>
      <c r="D11" s="26">
        <v>1</v>
      </c>
      <c r="E11" s="27">
        <v>4</v>
      </c>
      <c r="F11" s="27">
        <v>1</v>
      </c>
      <c r="G11" s="27">
        <v>1</v>
      </c>
      <c r="H11" s="27">
        <v>2</v>
      </c>
      <c r="I11" s="28">
        <f t="shared" si="0"/>
        <v>9</v>
      </c>
    </row>
    <row r="12" spans="1:9" ht="80.099999999999994" customHeight="1" thickBot="1" x14ac:dyDescent="0.3">
      <c r="A12" s="22" t="s">
        <v>153</v>
      </c>
      <c r="B12" s="31" t="s">
        <v>92</v>
      </c>
      <c r="C12" s="31" t="s">
        <v>94</v>
      </c>
      <c r="D12" s="26">
        <v>3</v>
      </c>
      <c r="E12" s="27">
        <v>3</v>
      </c>
      <c r="F12" s="27">
        <v>1</v>
      </c>
      <c r="G12" s="27">
        <v>5</v>
      </c>
      <c r="H12" s="27">
        <v>5</v>
      </c>
      <c r="I12" s="28">
        <f t="shared" si="0"/>
        <v>17</v>
      </c>
    </row>
    <row r="13" spans="1:9" ht="80.099999999999994" customHeight="1" thickBot="1" x14ac:dyDescent="0.3">
      <c r="A13" s="22" t="s">
        <v>154</v>
      </c>
      <c r="B13" s="31" t="s">
        <v>79</v>
      </c>
      <c r="C13" s="31" t="s">
        <v>80</v>
      </c>
      <c r="D13" s="26">
        <v>1</v>
      </c>
      <c r="E13" s="27">
        <v>4</v>
      </c>
      <c r="F13" s="27">
        <v>1</v>
      </c>
      <c r="G13" s="27">
        <v>3</v>
      </c>
      <c r="H13" s="27">
        <v>2</v>
      </c>
      <c r="I13" s="28">
        <f t="shared" si="0"/>
        <v>11</v>
      </c>
    </row>
    <row r="14" spans="1:9" ht="80.099999999999994" customHeight="1" thickBot="1" x14ac:dyDescent="0.3">
      <c r="A14" s="22" t="s">
        <v>155</v>
      </c>
      <c r="B14" s="31" t="s">
        <v>96</v>
      </c>
      <c r="C14" s="31" t="s">
        <v>97</v>
      </c>
      <c r="D14" s="26">
        <v>1</v>
      </c>
      <c r="E14" s="27">
        <v>5</v>
      </c>
      <c r="F14" s="27">
        <v>3</v>
      </c>
      <c r="G14" s="27">
        <v>5</v>
      </c>
      <c r="H14" s="27">
        <v>3</v>
      </c>
      <c r="I14" s="28">
        <f t="shared" si="0"/>
        <v>17</v>
      </c>
    </row>
    <row r="15" spans="1:9" ht="80.099999999999994" customHeight="1" thickBot="1" x14ac:dyDescent="0.3">
      <c r="A15" s="22" t="s">
        <v>156</v>
      </c>
      <c r="B15" s="31" t="s">
        <v>98</v>
      </c>
      <c r="C15" s="31" t="s">
        <v>99</v>
      </c>
      <c r="D15" s="26">
        <v>3</v>
      </c>
      <c r="E15" s="27">
        <v>5</v>
      </c>
      <c r="F15" s="27">
        <v>3</v>
      </c>
      <c r="G15" s="27">
        <v>3</v>
      </c>
      <c r="H15" s="27">
        <v>4</v>
      </c>
      <c r="I15" s="28">
        <f t="shared" si="0"/>
        <v>18</v>
      </c>
    </row>
    <row r="16" spans="1:9" ht="80.099999999999994" customHeight="1" thickBot="1" x14ac:dyDescent="0.3">
      <c r="A16" s="22" t="s">
        <v>157</v>
      </c>
      <c r="B16" s="31" t="s">
        <v>100</v>
      </c>
      <c r="C16" s="26" t="s">
        <v>102</v>
      </c>
      <c r="D16" s="26">
        <v>2</v>
      </c>
      <c r="E16" s="26">
        <v>5</v>
      </c>
      <c r="F16" s="26">
        <v>3</v>
      </c>
      <c r="G16" s="26">
        <v>5</v>
      </c>
      <c r="H16" s="26">
        <v>2</v>
      </c>
      <c r="I16" s="28">
        <f t="shared" si="0"/>
        <v>17</v>
      </c>
    </row>
    <row r="17" spans="1:9" ht="80.099999999999994" customHeight="1" thickBot="1" x14ac:dyDescent="0.3">
      <c r="A17" s="22" t="s">
        <v>158</v>
      </c>
      <c r="B17" s="31" t="s">
        <v>103</v>
      </c>
      <c r="C17" s="31" t="s">
        <v>105</v>
      </c>
      <c r="D17" s="26">
        <v>2</v>
      </c>
      <c r="E17" s="26">
        <v>4</v>
      </c>
      <c r="F17" s="26">
        <v>3</v>
      </c>
      <c r="G17" s="26">
        <v>3</v>
      </c>
      <c r="H17" s="26">
        <v>2</v>
      </c>
      <c r="I17" s="28">
        <f t="shared" si="0"/>
        <v>14</v>
      </c>
    </row>
    <row r="18" spans="1:9" ht="80.099999999999994" customHeight="1" thickBot="1" x14ac:dyDescent="0.3">
      <c r="A18" s="22" t="s">
        <v>159</v>
      </c>
      <c r="B18" s="31" t="s">
        <v>79</v>
      </c>
      <c r="C18" s="31" t="s">
        <v>80</v>
      </c>
      <c r="D18" s="26">
        <v>1</v>
      </c>
      <c r="E18" s="26">
        <v>4</v>
      </c>
      <c r="F18" s="26">
        <v>1</v>
      </c>
      <c r="G18" s="26">
        <v>5</v>
      </c>
      <c r="H18" s="26">
        <v>3</v>
      </c>
      <c r="I18" s="28">
        <f t="shared" si="0"/>
        <v>14</v>
      </c>
    </row>
    <row r="19" spans="1:9" ht="80.099999999999994" customHeight="1" thickBot="1" x14ac:dyDescent="0.3">
      <c r="A19" s="22" t="s">
        <v>160</v>
      </c>
      <c r="B19" s="31" t="s">
        <v>107</v>
      </c>
      <c r="C19" s="31" t="s">
        <v>108</v>
      </c>
      <c r="D19" s="26">
        <v>1</v>
      </c>
      <c r="E19" s="26">
        <v>3</v>
      </c>
      <c r="F19" s="26">
        <v>1</v>
      </c>
      <c r="G19" s="26">
        <v>5</v>
      </c>
      <c r="H19" s="26">
        <v>3</v>
      </c>
      <c r="I19" s="28">
        <f t="shared" si="0"/>
        <v>13</v>
      </c>
    </row>
  </sheetData>
  <sortState xmlns:xlrd2="http://schemas.microsoft.com/office/spreadsheetml/2017/richdata2" ref="A2:I17">
    <sortCondition descending="1" ref="I1:I17"/>
  </sortState>
  <phoneticPr fontId="2" type="noConversion"/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9E6A-FE89-0044-A120-C13C48D44A10}">
  <dimension ref="A1:O19"/>
  <sheetViews>
    <sheetView topLeftCell="A11" zoomScale="80" zoomScaleNormal="80" workbookViewId="0">
      <selection activeCell="H36" sqref="H36"/>
    </sheetView>
  </sheetViews>
  <sheetFormatPr baseColWidth="10" defaultRowHeight="15.75" x14ac:dyDescent="0.25"/>
  <cols>
    <col min="1" max="1" width="28.5" style="4" customWidth="1"/>
    <col min="2" max="2" width="52.625" customWidth="1"/>
    <col min="3" max="3" width="21.5" customWidth="1"/>
    <col min="4" max="4" width="16.125" customWidth="1"/>
    <col min="5" max="6" width="16.875" customWidth="1"/>
    <col min="7" max="7" width="17.125" customWidth="1"/>
    <col min="8" max="8" width="14.625" customWidth="1"/>
    <col min="9" max="9" width="17.875" customWidth="1"/>
    <col min="10" max="10" width="16.125" customWidth="1"/>
    <col min="11" max="11" width="15.5" customWidth="1"/>
    <col min="12" max="12" width="15.875" customWidth="1"/>
    <col min="13" max="13" width="20" customWidth="1"/>
    <col min="14" max="14" width="16.875" customWidth="1"/>
    <col min="15" max="15" width="20" customWidth="1"/>
  </cols>
  <sheetData>
    <row r="1" spans="1:15" ht="57.95" customHeight="1" thickBot="1" x14ac:dyDescent="0.3">
      <c r="A1" s="1" t="s">
        <v>0</v>
      </c>
      <c r="B1" s="23" t="s">
        <v>1</v>
      </c>
      <c r="C1" s="3" t="s">
        <v>2</v>
      </c>
      <c r="D1" s="3" t="s">
        <v>35</v>
      </c>
      <c r="E1" s="3" t="s">
        <v>36</v>
      </c>
      <c r="F1" s="2" t="s">
        <v>3</v>
      </c>
      <c r="G1" s="2" t="s">
        <v>35</v>
      </c>
      <c r="H1" s="2" t="s">
        <v>37</v>
      </c>
      <c r="I1" s="36" t="s">
        <v>32</v>
      </c>
      <c r="J1" s="36" t="s">
        <v>35</v>
      </c>
      <c r="K1" s="36" t="s">
        <v>39</v>
      </c>
      <c r="L1" s="38" t="s">
        <v>33</v>
      </c>
      <c r="M1" s="39" t="s">
        <v>35</v>
      </c>
      <c r="N1" s="43" t="s">
        <v>38</v>
      </c>
      <c r="O1" s="41" t="s">
        <v>4</v>
      </c>
    </row>
    <row r="2" spans="1:15" ht="83.1" customHeight="1" thickBot="1" x14ac:dyDescent="0.3">
      <c r="A2" s="56" t="s">
        <v>143</v>
      </c>
      <c r="B2" s="25" t="s">
        <v>45</v>
      </c>
      <c r="C2" s="44">
        <v>23</v>
      </c>
      <c r="D2" s="26">
        <v>15</v>
      </c>
      <c r="E2" s="32">
        <f>C2+D2</f>
        <v>38</v>
      </c>
      <c r="F2" s="48">
        <v>22</v>
      </c>
      <c r="G2" s="26">
        <v>15</v>
      </c>
      <c r="H2" s="33">
        <f>F2+G2</f>
        <v>37</v>
      </c>
      <c r="I2" s="35">
        <v>17</v>
      </c>
      <c r="J2" s="26">
        <v>15</v>
      </c>
      <c r="K2" s="45">
        <f>I2+J2</f>
        <v>32</v>
      </c>
      <c r="L2" s="34">
        <v>19</v>
      </c>
      <c r="M2" s="40">
        <v>15</v>
      </c>
      <c r="N2" s="47">
        <f>L2+M2</f>
        <v>34</v>
      </c>
      <c r="O2" s="42">
        <f>E2+H2+K2+N2</f>
        <v>141</v>
      </c>
    </row>
    <row r="3" spans="1:15" ht="83.1" customHeight="1" thickBot="1" x14ac:dyDescent="0.3">
      <c r="A3" s="56" t="s">
        <v>144</v>
      </c>
      <c r="B3" s="25" t="s">
        <v>53</v>
      </c>
      <c r="C3" s="44">
        <v>20</v>
      </c>
      <c r="D3" s="26">
        <v>10</v>
      </c>
      <c r="E3" s="32">
        <f t="shared" ref="E3:E19" si="0">C3+D3</f>
        <v>30</v>
      </c>
      <c r="F3" s="48">
        <v>16</v>
      </c>
      <c r="G3" s="26">
        <v>10</v>
      </c>
      <c r="H3" s="33">
        <f t="shared" ref="H3:H19" si="1">F3+G3</f>
        <v>26</v>
      </c>
      <c r="I3" s="35">
        <v>16</v>
      </c>
      <c r="J3" s="26">
        <v>10</v>
      </c>
      <c r="K3" s="45">
        <f t="shared" ref="K3:K19" si="2">I3+J3</f>
        <v>26</v>
      </c>
      <c r="L3" s="34">
        <v>12</v>
      </c>
      <c r="M3" s="40">
        <v>10</v>
      </c>
      <c r="N3" s="47">
        <f t="shared" ref="N3:N19" si="3">L3+M3</f>
        <v>22</v>
      </c>
      <c r="O3" s="42">
        <f t="shared" ref="O3:O19" si="4">E3+H3+K3+N3</f>
        <v>104</v>
      </c>
    </row>
    <row r="4" spans="1:15" ht="83.1" customHeight="1" thickBot="1" x14ac:dyDescent="0.3">
      <c r="A4" s="56" t="s">
        <v>145</v>
      </c>
      <c r="B4" s="25" t="s">
        <v>55</v>
      </c>
      <c r="C4" s="44">
        <v>22</v>
      </c>
      <c r="D4" s="26">
        <v>11</v>
      </c>
      <c r="E4" s="32">
        <f t="shared" si="0"/>
        <v>33</v>
      </c>
      <c r="F4" s="48">
        <v>19</v>
      </c>
      <c r="G4" s="26">
        <v>11</v>
      </c>
      <c r="H4" s="33">
        <f t="shared" si="1"/>
        <v>30</v>
      </c>
      <c r="I4" s="35">
        <v>14</v>
      </c>
      <c r="J4" s="26">
        <v>11</v>
      </c>
      <c r="K4" s="45">
        <f t="shared" si="2"/>
        <v>25</v>
      </c>
      <c r="L4" s="34">
        <v>16</v>
      </c>
      <c r="M4" s="40">
        <v>11</v>
      </c>
      <c r="N4" s="47">
        <f t="shared" si="3"/>
        <v>27</v>
      </c>
      <c r="O4" s="42">
        <f t="shared" si="4"/>
        <v>115</v>
      </c>
    </row>
    <row r="5" spans="1:15" ht="83.1" customHeight="1" thickBot="1" x14ac:dyDescent="0.3">
      <c r="A5" s="56" t="s">
        <v>146</v>
      </c>
      <c r="B5" s="24" t="s">
        <v>59</v>
      </c>
      <c r="C5" s="44">
        <v>18</v>
      </c>
      <c r="D5" s="26">
        <v>17</v>
      </c>
      <c r="E5" s="32">
        <f t="shared" si="0"/>
        <v>35</v>
      </c>
      <c r="F5" s="48">
        <v>15.5</v>
      </c>
      <c r="G5" s="26">
        <v>17</v>
      </c>
      <c r="H5" s="33">
        <f t="shared" si="1"/>
        <v>32.5</v>
      </c>
      <c r="I5" s="35">
        <v>13</v>
      </c>
      <c r="J5" s="26">
        <v>17</v>
      </c>
      <c r="K5" s="45">
        <f t="shared" si="2"/>
        <v>30</v>
      </c>
      <c r="L5" s="34">
        <v>10</v>
      </c>
      <c r="M5" s="40">
        <v>17</v>
      </c>
      <c r="N5" s="47">
        <f t="shared" si="3"/>
        <v>27</v>
      </c>
      <c r="O5" s="42">
        <f t="shared" si="4"/>
        <v>124.5</v>
      </c>
    </row>
    <row r="6" spans="1:15" ht="83.1" customHeight="1" thickBot="1" x14ac:dyDescent="0.3">
      <c r="A6" s="56" t="s">
        <v>147</v>
      </c>
      <c r="B6" s="25" t="s">
        <v>62</v>
      </c>
      <c r="C6" s="44">
        <v>21.5</v>
      </c>
      <c r="D6" s="26">
        <v>9</v>
      </c>
      <c r="E6" s="32">
        <f t="shared" si="0"/>
        <v>30.5</v>
      </c>
      <c r="F6" s="48">
        <v>17.5</v>
      </c>
      <c r="G6" s="26">
        <v>9</v>
      </c>
      <c r="H6" s="33">
        <f t="shared" si="1"/>
        <v>26.5</v>
      </c>
      <c r="I6" s="35">
        <v>15</v>
      </c>
      <c r="J6" s="26">
        <v>9</v>
      </c>
      <c r="K6" s="45">
        <f t="shared" si="2"/>
        <v>24</v>
      </c>
      <c r="L6" s="34">
        <v>14</v>
      </c>
      <c r="M6" s="26">
        <v>9</v>
      </c>
      <c r="N6" s="46">
        <f t="shared" si="3"/>
        <v>23</v>
      </c>
      <c r="O6" s="28">
        <f t="shared" si="4"/>
        <v>104</v>
      </c>
    </row>
    <row r="7" spans="1:15" ht="83.1" customHeight="1" thickBot="1" x14ac:dyDescent="0.3">
      <c r="A7" s="56" t="s">
        <v>148</v>
      </c>
      <c r="B7" s="25" t="s">
        <v>68</v>
      </c>
      <c r="C7" s="44">
        <v>23</v>
      </c>
      <c r="D7" s="26">
        <v>18</v>
      </c>
      <c r="E7" s="32">
        <f t="shared" si="0"/>
        <v>41</v>
      </c>
      <c r="F7" s="48">
        <v>19</v>
      </c>
      <c r="G7" s="26">
        <v>18</v>
      </c>
      <c r="H7" s="33">
        <f t="shared" si="1"/>
        <v>37</v>
      </c>
      <c r="I7" s="35">
        <v>12</v>
      </c>
      <c r="J7" s="26">
        <v>18</v>
      </c>
      <c r="K7" s="45">
        <f t="shared" si="2"/>
        <v>30</v>
      </c>
      <c r="L7" s="34">
        <v>15</v>
      </c>
      <c r="M7" s="26">
        <v>18</v>
      </c>
      <c r="N7" s="37">
        <f t="shared" si="3"/>
        <v>33</v>
      </c>
      <c r="O7" s="28">
        <f t="shared" si="4"/>
        <v>141</v>
      </c>
    </row>
    <row r="8" spans="1:15" ht="83.1" customHeight="1" thickBot="1" x14ac:dyDescent="0.3">
      <c r="A8" s="56" t="s">
        <v>149</v>
      </c>
      <c r="B8" s="25" t="s">
        <v>73</v>
      </c>
      <c r="C8" s="44">
        <v>22.2</v>
      </c>
      <c r="D8" s="26">
        <v>10</v>
      </c>
      <c r="E8" s="32">
        <f t="shared" si="0"/>
        <v>32.200000000000003</v>
      </c>
      <c r="F8" s="48">
        <v>19</v>
      </c>
      <c r="G8" s="26">
        <v>10</v>
      </c>
      <c r="H8" s="33">
        <f t="shared" si="1"/>
        <v>29</v>
      </c>
      <c r="I8" s="35">
        <v>14</v>
      </c>
      <c r="J8" s="26">
        <v>10</v>
      </c>
      <c r="K8" s="45">
        <f t="shared" si="2"/>
        <v>24</v>
      </c>
      <c r="L8" s="34">
        <v>16</v>
      </c>
      <c r="M8" s="26">
        <v>10</v>
      </c>
      <c r="N8" s="37">
        <f t="shared" si="3"/>
        <v>26</v>
      </c>
      <c r="O8" s="28">
        <f t="shared" si="4"/>
        <v>111.2</v>
      </c>
    </row>
    <row r="9" spans="1:15" ht="83.1" customHeight="1" thickBot="1" x14ac:dyDescent="0.3">
      <c r="A9" s="56" t="s">
        <v>150</v>
      </c>
      <c r="B9" s="50" t="s">
        <v>75</v>
      </c>
      <c r="C9" s="44">
        <v>24</v>
      </c>
      <c r="D9" s="26">
        <v>9</v>
      </c>
      <c r="E9" s="32">
        <f t="shared" si="0"/>
        <v>33</v>
      </c>
      <c r="F9" s="48">
        <v>21</v>
      </c>
      <c r="G9" s="26">
        <v>9</v>
      </c>
      <c r="H9" s="33">
        <f t="shared" si="1"/>
        <v>30</v>
      </c>
      <c r="I9" s="35">
        <v>18</v>
      </c>
      <c r="J9" s="26">
        <v>9</v>
      </c>
      <c r="K9" s="45">
        <f t="shared" si="2"/>
        <v>27</v>
      </c>
      <c r="L9" s="34">
        <v>20</v>
      </c>
      <c r="M9" s="26">
        <v>9</v>
      </c>
      <c r="N9" s="37">
        <f t="shared" si="3"/>
        <v>29</v>
      </c>
      <c r="O9" s="28">
        <f t="shared" si="4"/>
        <v>119</v>
      </c>
    </row>
    <row r="10" spans="1:15" ht="83.1" customHeight="1" thickBot="1" x14ac:dyDescent="0.3">
      <c r="A10" s="56" t="s">
        <v>151</v>
      </c>
      <c r="B10" s="25" t="s">
        <v>76</v>
      </c>
      <c r="C10" s="44">
        <v>17.5</v>
      </c>
      <c r="D10" s="26">
        <v>13</v>
      </c>
      <c r="E10" s="32">
        <f t="shared" si="0"/>
        <v>30.5</v>
      </c>
      <c r="F10" s="48">
        <v>20.5</v>
      </c>
      <c r="G10" s="26">
        <v>13</v>
      </c>
      <c r="H10" s="33">
        <f t="shared" si="1"/>
        <v>33.5</v>
      </c>
      <c r="I10" s="35">
        <v>18</v>
      </c>
      <c r="J10" s="26">
        <v>13</v>
      </c>
      <c r="K10" s="45">
        <f t="shared" si="2"/>
        <v>31</v>
      </c>
      <c r="L10" s="34">
        <v>14</v>
      </c>
      <c r="M10" s="26">
        <v>13</v>
      </c>
      <c r="N10" s="37">
        <f t="shared" si="3"/>
        <v>27</v>
      </c>
      <c r="O10" s="28">
        <f t="shared" si="4"/>
        <v>122</v>
      </c>
    </row>
    <row r="11" spans="1:15" ht="83.1" customHeight="1" thickBot="1" x14ac:dyDescent="0.3">
      <c r="A11" s="56" t="s">
        <v>152</v>
      </c>
      <c r="B11" s="50" t="s">
        <v>81</v>
      </c>
      <c r="C11" s="44">
        <v>23.7</v>
      </c>
      <c r="D11" s="26">
        <v>9</v>
      </c>
      <c r="E11" s="32">
        <f t="shared" si="0"/>
        <v>32.700000000000003</v>
      </c>
      <c r="F11" s="48">
        <v>19.5</v>
      </c>
      <c r="G11" s="26">
        <v>9</v>
      </c>
      <c r="H11" s="33">
        <f t="shared" si="1"/>
        <v>28.5</v>
      </c>
      <c r="I11" s="35">
        <v>16</v>
      </c>
      <c r="J11" s="26">
        <v>9</v>
      </c>
      <c r="K11" s="45">
        <f t="shared" si="2"/>
        <v>25</v>
      </c>
      <c r="L11" s="34">
        <v>18</v>
      </c>
      <c r="M11" s="26">
        <v>9</v>
      </c>
      <c r="N11" s="37">
        <f t="shared" si="3"/>
        <v>27</v>
      </c>
      <c r="O11" s="28">
        <f t="shared" si="4"/>
        <v>113.2</v>
      </c>
    </row>
    <row r="12" spans="1:15" ht="83.1" customHeight="1" thickBot="1" x14ac:dyDescent="0.3">
      <c r="A12" s="56" t="s">
        <v>153</v>
      </c>
      <c r="B12" s="25" t="s">
        <v>82</v>
      </c>
      <c r="C12" s="44">
        <v>21.5</v>
      </c>
      <c r="D12" s="26">
        <v>17</v>
      </c>
      <c r="E12" s="32">
        <f t="shared" si="0"/>
        <v>38.5</v>
      </c>
      <c r="F12" s="48">
        <v>17.5</v>
      </c>
      <c r="G12" s="26">
        <v>17</v>
      </c>
      <c r="H12" s="33">
        <f t="shared" si="1"/>
        <v>34.5</v>
      </c>
      <c r="I12" s="35">
        <v>16</v>
      </c>
      <c r="J12" s="26">
        <v>17</v>
      </c>
      <c r="K12" s="45">
        <f t="shared" si="2"/>
        <v>33</v>
      </c>
      <c r="L12" s="34">
        <v>15</v>
      </c>
      <c r="M12" s="26">
        <v>17</v>
      </c>
      <c r="N12" s="37">
        <f t="shared" si="3"/>
        <v>32</v>
      </c>
      <c r="O12" s="28">
        <f t="shared" si="4"/>
        <v>138</v>
      </c>
    </row>
    <row r="13" spans="1:15" ht="66.95" customHeight="1" thickBot="1" x14ac:dyDescent="0.3">
      <c r="A13" s="56" t="s">
        <v>154</v>
      </c>
      <c r="B13" s="25" t="s">
        <v>83</v>
      </c>
      <c r="C13" s="44">
        <v>22</v>
      </c>
      <c r="D13" s="26">
        <v>11</v>
      </c>
      <c r="E13" s="32">
        <f t="shared" si="0"/>
        <v>33</v>
      </c>
      <c r="F13" s="48">
        <v>20.5</v>
      </c>
      <c r="G13" s="26">
        <v>11</v>
      </c>
      <c r="H13" s="33">
        <f t="shared" si="1"/>
        <v>31.5</v>
      </c>
      <c r="I13" s="35">
        <v>17</v>
      </c>
      <c r="J13" s="26">
        <v>11</v>
      </c>
      <c r="K13" s="45">
        <f t="shared" si="2"/>
        <v>28</v>
      </c>
      <c r="L13" s="34">
        <v>17</v>
      </c>
      <c r="M13" s="26">
        <v>11</v>
      </c>
      <c r="N13" s="37">
        <f t="shared" si="3"/>
        <v>28</v>
      </c>
      <c r="O13" s="28">
        <f t="shared" si="4"/>
        <v>120.5</v>
      </c>
    </row>
    <row r="14" spans="1:15" ht="72" customHeight="1" thickBot="1" x14ac:dyDescent="0.3">
      <c r="A14" s="56" t="s">
        <v>155</v>
      </c>
      <c r="B14" s="25" t="s">
        <v>84</v>
      </c>
      <c r="C14" s="44">
        <v>22.8</v>
      </c>
      <c r="D14" s="26">
        <v>17</v>
      </c>
      <c r="E14" s="32">
        <f t="shared" si="0"/>
        <v>39.799999999999997</v>
      </c>
      <c r="F14" s="48">
        <v>20.5</v>
      </c>
      <c r="G14" s="26">
        <v>17</v>
      </c>
      <c r="H14" s="33">
        <f t="shared" si="1"/>
        <v>37.5</v>
      </c>
      <c r="I14" s="35">
        <v>20</v>
      </c>
      <c r="J14" s="26">
        <v>17</v>
      </c>
      <c r="K14" s="45">
        <f t="shared" si="2"/>
        <v>37</v>
      </c>
      <c r="L14" s="34">
        <v>19</v>
      </c>
      <c r="M14" s="26">
        <v>17</v>
      </c>
      <c r="N14" s="37">
        <f t="shared" si="3"/>
        <v>36</v>
      </c>
      <c r="O14" s="28">
        <f t="shared" si="4"/>
        <v>150.30000000000001</v>
      </c>
    </row>
    <row r="15" spans="1:15" ht="75" customHeight="1" thickBot="1" x14ac:dyDescent="0.3">
      <c r="A15" s="56" t="s">
        <v>156</v>
      </c>
      <c r="B15" s="25" t="s">
        <v>88</v>
      </c>
      <c r="C15" s="44">
        <v>18.8</v>
      </c>
      <c r="D15" s="26">
        <v>18</v>
      </c>
      <c r="E15" s="32">
        <f t="shared" si="0"/>
        <v>36.799999999999997</v>
      </c>
      <c r="F15" s="48">
        <v>17</v>
      </c>
      <c r="G15" s="26">
        <v>18</v>
      </c>
      <c r="H15" s="33">
        <f t="shared" si="1"/>
        <v>35</v>
      </c>
      <c r="I15" s="35">
        <v>18</v>
      </c>
      <c r="J15" s="26">
        <v>18</v>
      </c>
      <c r="K15" s="45">
        <f t="shared" si="2"/>
        <v>36</v>
      </c>
      <c r="L15" s="34">
        <v>17</v>
      </c>
      <c r="M15" s="26">
        <v>18</v>
      </c>
      <c r="N15" s="37">
        <f t="shared" si="3"/>
        <v>35</v>
      </c>
      <c r="O15" s="28">
        <f t="shared" si="4"/>
        <v>142.80000000000001</v>
      </c>
    </row>
    <row r="16" spans="1:15" ht="65.099999999999994" customHeight="1" thickBot="1" x14ac:dyDescent="0.3">
      <c r="A16" s="56" t="s">
        <v>157</v>
      </c>
      <c r="B16" s="25" t="s">
        <v>85</v>
      </c>
      <c r="C16" s="44">
        <v>22.7</v>
      </c>
      <c r="D16" s="26">
        <v>17</v>
      </c>
      <c r="E16" s="32">
        <f t="shared" si="0"/>
        <v>39.700000000000003</v>
      </c>
      <c r="F16" s="48">
        <v>20</v>
      </c>
      <c r="G16" s="26">
        <v>17</v>
      </c>
      <c r="H16" s="33">
        <f t="shared" si="1"/>
        <v>37</v>
      </c>
      <c r="I16" s="35">
        <v>18</v>
      </c>
      <c r="J16" s="26">
        <v>17</v>
      </c>
      <c r="K16" s="45">
        <f t="shared" si="2"/>
        <v>35</v>
      </c>
      <c r="L16" s="34">
        <v>19</v>
      </c>
      <c r="M16" s="26">
        <v>17</v>
      </c>
      <c r="N16" s="37">
        <f t="shared" si="3"/>
        <v>36</v>
      </c>
      <c r="O16" s="28">
        <f t="shared" si="4"/>
        <v>147.69999999999999</v>
      </c>
    </row>
    <row r="17" spans="1:15" ht="83.1" customHeight="1" thickBot="1" x14ac:dyDescent="0.3">
      <c r="A17" s="56" t="s">
        <v>158</v>
      </c>
      <c r="B17" s="25" t="s">
        <v>86</v>
      </c>
      <c r="C17" s="44">
        <v>19.5</v>
      </c>
      <c r="D17" s="26">
        <v>14</v>
      </c>
      <c r="E17" s="32">
        <f t="shared" si="0"/>
        <v>33.5</v>
      </c>
      <c r="F17" s="48">
        <v>16</v>
      </c>
      <c r="G17" s="26">
        <v>14</v>
      </c>
      <c r="H17" s="33">
        <f t="shared" si="1"/>
        <v>30</v>
      </c>
      <c r="I17" s="35">
        <v>18</v>
      </c>
      <c r="J17" s="26">
        <v>14</v>
      </c>
      <c r="K17" s="45">
        <f t="shared" si="2"/>
        <v>32</v>
      </c>
      <c r="L17" s="34">
        <v>15</v>
      </c>
      <c r="M17" s="26">
        <v>14</v>
      </c>
      <c r="N17" s="37">
        <f t="shared" si="3"/>
        <v>29</v>
      </c>
      <c r="O17" s="28">
        <f t="shared" si="4"/>
        <v>124.5</v>
      </c>
    </row>
    <row r="18" spans="1:15" ht="69" customHeight="1" thickBot="1" x14ac:dyDescent="0.3">
      <c r="A18" s="56" t="s">
        <v>159</v>
      </c>
      <c r="B18" s="25" t="s">
        <v>89</v>
      </c>
      <c r="C18" s="44">
        <v>20.5</v>
      </c>
      <c r="D18" s="26">
        <v>14</v>
      </c>
      <c r="E18" s="32">
        <f t="shared" si="0"/>
        <v>34.5</v>
      </c>
      <c r="F18" s="48">
        <v>19.5</v>
      </c>
      <c r="G18" s="26">
        <v>14</v>
      </c>
      <c r="H18" s="33">
        <f t="shared" si="1"/>
        <v>33.5</v>
      </c>
      <c r="I18" s="35">
        <v>20</v>
      </c>
      <c r="J18" s="26">
        <v>14</v>
      </c>
      <c r="K18" s="45">
        <f t="shared" si="2"/>
        <v>34</v>
      </c>
      <c r="L18" s="34">
        <v>17</v>
      </c>
      <c r="M18" s="26">
        <v>14</v>
      </c>
      <c r="N18" s="37">
        <f t="shared" si="3"/>
        <v>31</v>
      </c>
      <c r="O18" s="28">
        <f t="shared" si="4"/>
        <v>133</v>
      </c>
    </row>
    <row r="19" spans="1:15" ht="83.1" customHeight="1" thickBot="1" x14ac:dyDescent="0.3">
      <c r="A19" s="56" t="s">
        <v>160</v>
      </c>
      <c r="B19" s="25" t="s">
        <v>87</v>
      </c>
      <c r="C19" s="44">
        <v>18.7</v>
      </c>
      <c r="D19" s="26">
        <v>13</v>
      </c>
      <c r="E19" s="32">
        <f t="shared" si="0"/>
        <v>31.7</v>
      </c>
      <c r="F19" s="48">
        <v>22</v>
      </c>
      <c r="G19" s="26">
        <v>13</v>
      </c>
      <c r="H19" s="33">
        <f t="shared" si="1"/>
        <v>35</v>
      </c>
      <c r="I19" s="35">
        <v>18</v>
      </c>
      <c r="J19" s="26">
        <v>13</v>
      </c>
      <c r="K19" s="45">
        <f t="shared" si="2"/>
        <v>31</v>
      </c>
      <c r="L19" s="34">
        <v>19</v>
      </c>
      <c r="M19" s="26">
        <v>13</v>
      </c>
      <c r="N19" s="37">
        <f t="shared" si="3"/>
        <v>32</v>
      </c>
      <c r="O19" s="28">
        <f t="shared" si="4"/>
        <v>129.69999999999999</v>
      </c>
    </row>
  </sheetData>
  <phoneticPr fontId="2" type="noConversion"/>
  <pageMargins left="0.7" right="0.7" top="0.75" bottom="0.75" header="0.3" footer="0.3"/>
  <pageSetup paperSize="9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DD624-FB9B-4243-8E59-71BF99D3BE10}">
  <dimension ref="A1:N19"/>
  <sheetViews>
    <sheetView tabSelected="1" topLeftCell="A14" workbookViewId="0">
      <selection activeCell="A2" sqref="A2:A19"/>
    </sheetView>
  </sheetViews>
  <sheetFormatPr baseColWidth="10" defaultRowHeight="15.75" x14ac:dyDescent="0.25"/>
  <cols>
    <col min="1" max="1" width="21.625" style="4" customWidth="1"/>
    <col min="2" max="2" width="30.625" customWidth="1"/>
    <col min="3" max="3" width="30.625" hidden="1" customWidth="1"/>
    <col min="4" max="4" width="30.625" customWidth="1"/>
    <col min="5" max="5" width="27.5" customWidth="1"/>
    <col min="6" max="6" width="27.5" hidden="1" customWidth="1"/>
    <col min="7" max="7" width="27.5" customWidth="1"/>
    <col min="8" max="8" width="29.875" customWidth="1"/>
    <col min="9" max="9" width="29.875" hidden="1" customWidth="1"/>
    <col min="10" max="10" width="29.875" customWidth="1"/>
    <col min="11" max="11" width="31.125" customWidth="1"/>
    <col min="12" max="12" width="31.125" hidden="1" customWidth="1"/>
    <col min="13" max="13" width="31.125" customWidth="1"/>
    <col min="14" max="14" width="21.625" customWidth="1"/>
  </cols>
  <sheetData>
    <row r="1" spans="1:14" ht="57.95" customHeight="1" thickBot="1" x14ac:dyDescent="0.3">
      <c r="A1" s="1" t="s">
        <v>0</v>
      </c>
      <c r="B1" s="3" t="s">
        <v>2</v>
      </c>
      <c r="C1" s="3" t="s">
        <v>35</v>
      </c>
      <c r="D1" s="3" t="s">
        <v>36</v>
      </c>
      <c r="E1" s="2" t="s">
        <v>3</v>
      </c>
      <c r="F1" s="2" t="s">
        <v>35</v>
      </c>
      <c r="G1" s="2" t="s">
        <v>37</v>
      </c>
      <c r="H1" s="36" t="s">
        <v>32</v>
      </c>
      <c r="I1" s="36" t="s">
        <v>35</v>
      </c>
      <c r="J1" s="36" t="s">
        <v>39</v>
      </c>
      <c r="K1" s="38" t="s">
        <v>33</v>
      </c>
      <c r="L1" s="39" t="s">
        <v>35</v>
      </c>
      <c r="M1" s="43" t="s">
        <v>38</v>
      </c>
      <c r="N1" s="41" t="s">
        <v>4</v>
      </c>
    </row>
    <row r="2" spans="1:14" ht="83.1" customHeight="1" thickBot="1" x14ac:dyDescent="0.3">
      <c r="A2" s="56" t="s">
        <v>155</v>
      </c>
      <c r="B2" s="44">
        <v>22.8</v>
      </c>
      <c r="C2" s="26">
        <v>17</v>
      </c>
      <c r="D2" s="32">
        <f t="shared" ref="D2:D19" si="0">B2+C2</f>
        <v>39.799999999999997</v>
      </c>
      <c r="E2" s="48">
        <v>20.5</v>
      </c>
      <c r="F2" s="26">
        <v>17</v>
      </c>
      <c r="G2" s="33">
        <f t="shared" ref="G2:G19" si="1">E2+F2</f>
        <v>37.5</v>
      </c>
      <c r="H2" s="35">
        <v>20</v>
      </c>
      <c r="I2" s="26">
        <v>17</v>
      </c>
      <c r="J2" s="45">
        <f t="shared" ref="J2:J19" si="2">H2+I2</f>
        <v>37</v>
      </c>
      <c r="K2" s="34">
        <v>19</v>
      </c>
      <c r="L2" s="40">
        <v>17</v>
      </c>
      <c r="M2" s="51">
        <f t="shared" ref="M2:M19" si="3">K2+L2</f>
        <v>36</v>
      </c>
      <c r="N2" s="55">
        <f t="shared" ref="N2:N19" si="4">D2+G2+J2+M2</f>
        <v>150.30000000000001</v>
      </c>
    </row>
    <row r="3" spans="1:14" ht="83.1" customHeight="1" thickBot="1" x14ac:dyDescent="0.3">
      <c r="A3" s="56" t="s">
        <v>157</v>
      </c>
      <c r="B3" s="44">
        <v>22.7</v>
      </c>
      <c r="C3" s="26">
        <v>17</v>
      </c>
      <c r="D3" s="32">
        <f t="shared" si="0"/>
        <v>39.700000000000003</v>
      </c>
      <c r="E3" s="48">
        <v>19.5</v>
      </c>
      <c r="F3" s="26">
        <v>17</v>
      </c>
      <c r="G3" s="33">
        <f t="shared" si="1"/>
        <v>36.5</v>
      </c>
      <c r="H3" s="35">
        <v>18</v>
      </c>
      <c r="I3" s="26">
        <v>17</v>
      </c>
      <c r="J3" s="45">
        <f t="shared" si="2"/>
        <v>35</v>
      </c>
      <c r="K3" s="34">
        <v>19</v>
      </c>
      <c r="L3" s="40">
        <v>17</v>
      </c>
      <c r="M3" s="51">
        <f t="shared" si="3"/>
        <v>36</v>
      </c>
      <c r="N3" s="42">
        <f t="shared" si="4"/>
        <v>147.19999999999999</v>
      </c>
    </row>
    <row r="4" spans="1:14" ht="83.1" customHeight="1" thickBot="1" x14ac:dyDescent="0.3">
      <c r="A4" s="56" t="s">
        <v>156</v>
      </c>
      <c r="B4" s="44">
        <v>18.8</v>
      </c>
      <c r="C4" s="26">
        <v>18</v>
      </c>
      <c r="D4" s="32">
        <f t="shared" si="0"/>
        <v>36.799999999999997</v>
      </c>
      <c r="E4" s="48">
        <v>17</v>
      </c>
      <c r="F4" s="26">
        <v>18</v>
      </c>
      <c r="G4" s="33">
        <f t="shared" si="1"/>
        <v>35</v>
      </c>
      <c r="H4" s="35">
        <v>18</v>
      </c>
      <c r="I4" s="26">
        <v>18</v>
      </c>
      <c r="J4" s="45">
        <f t="shared" si="2"/>
        <v>36</v>
      </c>
      <c r="K4" s="34">
        <v>17</v>
      </c>
      <c r="L4" s="40">
        <v>18</v>
      </c>
      <c r="M4" s="51">
        <f t="shared" si="3"/>
        <v>35</v>
      </c>
      <c r="N4" s="42">
        <f t="shared" si="4"/>
        <v>142.80000000000001</v>
      </c>
    </row>
    <row r="5" spans="1:14" ht="83.1" customHeight="1" thickBot="1" x14ac:dyDescent="0.3">
      <c r="A5" s="56" t="s">
        <v>143</v>
      </c>
      <c r="B5" s="44">
        <v>23</v>
      </c>
      <c r="C5" s="26">
        <v>15</v>
      </c>
      <c r="D5" s="32">
        <f t="shared" si="0"/>
        <v>38</v>
      </c>
      <c r="E5" s="48">
        <v>22</v>
      </c>
      <c r="F5" s="26">
        <v>15</v>
      </c>
      <c r="G5" s="33">
        <f t="shared" si="1"/>
        <v>37</v>
      </c>
      <c r="H5" s="35">
        <v>17</v>
      </c>
      <c r="I5" s="26">
        <v>15</v>
      </c>
      <c r="J5" s="45">
        <f t="shared" si="2"/>
        <v>32</v>
      </c>
      <c r="K5" s="34">
        <v>19</v>
      </c>
      <c r="L5" s="40">
        <v>15</v>
      </c>
      <c r="M5" s="47">
        <f t="shared" si="3"/>
        <v>34</v>
      </c>
      <c r="N5" s="42">
        <f t="shared" si="4"/>
        <v>141</v>
      </c>
    </row>
    <row r="6" spans="1:14" ht="83.1" customHeight="1" thickBot="1" x14ac:dyDescent="0.3">
      <c r="A6" s="56" t="s">
        <v>148</v>
      </c>
      <c r="B6" s="44">
        <v>23</v>
      </c>
      <c r="C6" s="26">
        <v>18</v>
      </c>
      <c r="D6" s="32">
        <f t="shared" si="0"/>
        <v>41</v>
      </c>
      <c r="E6" s="48">
        <v>19</v>
      </c>
      <c r="F6" s="26">
        <v>18</v>
      </c>
      <c r="G6" s="33">
        <f t="shared" si="1"/>
        <v>37</v>
      </c>
      <c r="H6" s="35">
        <v>12</v>
      </c>
      <c r="I6" s="26">
        <v>18</v>
      </c>
      <c r="J6" s="45">
        <f t="shared" si="2"/>
        <v>30</v>
      </c>
      <c r="K6" s="34">
        <v>15</v>
      </c>
      <c r="L6" s="26">
        <v>18</v>
      </c>
      <c r="M6" s="46">
        <f t="shared" si="3"/>
        <v>33</v>
      </c>
      <c r="N6" s="28">
        <f t="shared" si="4"/>
        <v>141</v>
      </c>
    </row>
    <row r="7" spans="1:14" ht="83.1" customHeight="1" thickBot="1" x14ac:dyDescent="0.3">
      <c r="A7" s="56" t="s">
        <v>153</v>
      </c>
      <c r="B7" s="44">
        <v>21.5</v>
      </c>
      <c r="C7" s="26">
        <v>17</v>
      </c>
      <c r="D7" s="32">
        <f t="shared" si="0"/>
        <v>38.5</v>
      </c>
      <c r="E7" s="48">
        <v>17.5</v>
      </c>
      <c r="F7" s="26">
        <v>17</v>
      </c>
      <c r="G7" s="33">
        <f t="shared" si="1"/>
        <v>34.5</v>
      </c>
      <c r="H7" s="35">
        <v>16</v>
      </c>
      <c r="I7" s="26">
        <v>17</v>
      </c>
      <c r="J7" s="45">
        <f t="shared" si="2"/>
        <v>33</v>
      </c>
      <c r="K7" s="34">
        <v>15</v>
      </c>
      <c r="L7" s="26">
        <v>17</v>
      </c>
      <c r="M7" s="37">
        <f t="shared" si="3"/>
        <v>32</v>
      </c>
      <c r="N7" s="28">
        <f t="shared" si="4"/>
        <v>138</v>
      </c>
    </row>
    <row r="8" spans="1:14" ht="83.1" customHeight="1" thickBot="1" x14ac:dyDescent="0.3">
      <c r="A8" s="56" t="s">
        <v>159</v>
      </c>
      <c r="B8" s="44">
        <v>20.5</v>
      </c>
      <c r="C8" s="26">
        <v>14</v>
      </c>
      <c r="D8" s="32">
        <f t="shared" si="0"/>
        <v>34.5</v>
      </c>
      <c r="E8" s="48">
        <v>19.5</v>
      </c>
      <c r="F8" s="26">
        <v>14</v>
      </c>
      <c r="G8" s="33">
        <f t="shared" si="1"/>
        <v>33.5</v>
      </c>
      <c r="H8" s="35">
        <v>20</v>
      </c>
      <c r="I8" s="26">
        <v>14</v>
      </c>
      <c r="J8" s="45">
        <f t="shared" si="2"/>
        <v>34</v>
      </c>
      <c r="K8" s="34">
        <v>17</v>
      </c>
      <c r="L8" s="26">
        <v>14</v>
      </c>
      <c r="M8" s="37">
        <f t="shared" si="3"/>
        <v>31</v>
      </c>
      <c r="N8" s="28">
        <f t="shared" si="4"/>
        <v>133</v>
      </c>
    </row>
    <row r="9" spans="1:14" ht="83.1" customHeight="1" thickBot="1" x14ac:dyDescent="0.3">
      <c r="A9" s="56" t="s">
        <v>160</v>
      </c>
      <c r="B9" s="44">
        <v>18.7</v>
      </c>
      <c r="C9" s="26">
        <v>13</v>
      </c>
      <c r="D9" s="32">
        <f t="shared" si="0"/>
        <v>31.7</v>
      </c>
      <c r="E9" s="48">
        <v>22</v>
      </c>
      <c r="F9" s="26">
        <v>13</v>
      </c>
      <c r="G9" s="33">
        <f t="shared" si="1"/>
        <v>35</v>
      </c>
      <c r="H9" s="35">
        <v>18</v>
      </c>
      <c r="I9" s="26">
        <v>13</v>
      </c>
      <c r="J9" s="45">
        <f t="shared" si="2"/>
        <v>31</v>
      </c>
      <c r="K9" s="34">
        <v>19</v>
      </c>
      <c r="L9" s="26">
        <v>13</v>
      </c>
      <c r="M9" s="37">
        <f t="shared" si="3"/>
        <v>32</v>
      </c>
      <c r="N9" s="28">
        <f t="shared" si="4"/>
        <v>129.69999999999999</v>
      </c>
    </row>
    <row r="10" spans="1:14" ht="83.1" customHeight="1" thickBot="1" x14ac:dyDescent="0.3">
      <c r="A10" s="56" t="s">
        <v>146</v>
      </c>
      <c r="B10" s="44">
        <v>18</v>
      </c>
      <c r="C10" s="26">
        <v>17</v>
      </c>
      <c r="D10" s="32">
        <f t="shared" si="0"/>
        <v>35</v>
      </c>
      <c r="E10" s="48">
        <v>15.5</v>
      </c>
      <c r="F10" s="26">
        <v>17</v>
      </c>
      <c r="G10" s="33">
        <f t="shared" si="1"/>
        <v>32.5</v>
      </c>
      <c r="H10" s="35">
        <v>13</v>
      </c>
      <c r="I10" s="26">
        <v>17</v>
      </c>
      <c r="J10" s="45">
        <f t="shared" si="2"/>
        <v>30</v>
      </c>
      <c r="K10" s="34">
        <v>10</v>
      </c>
      <c r="L10" s="26">
        <v>17</v>
      </c>
      <c r="M10" s="52">
        <f t="shared" si="3"/>
        <v>27</v>
      </c>
      <c r="N10" s="28">
        <f t="shared" si="4"/>
        <v>124.5</v>
      </c>
    </row>
    <row r="11" spans="1:14" ht="83.1" customHeight="1" thickBot="1" x14ac:dyDescent="0.3">
      <c r="A11" s="56" t="s">
        <v>158</v>
      </c>
      <c r="B11" s="44">
        <v>19.5</v>
      </c>
      <c r="C11" s="26">
        <v>14</v>
      </c>
      <c r="D11" s="32">
        <f t="shared" si="0"/>
        <v>33.5</v>
      </c>
      <c r="E11" s="48">
        <v>16</v>
      </c>
      <c r="F11" s="26">
        <v>14</v>
      </c>
      <c r="G11" s="33">
        <f t="shared" si="1"/>
        <v>30</v>
      </c>
      <c r="H11" s="35">
        <v>18</v>
      </c>
      <c r="I11" s="26">
        <v>14</v>
      </c>
      <c r="J11" s="45">
        <f t="shared" si="2"/>
        <v>32</v>
      </c>
      <c r="K11" s="34">
        <v>15</v>
      </c>
      <c r="L11" s="26">
        <v>14</v>
      </c>
      <c r="M11" s="37">
        <f t="shared" si="3"/>
        <v>29</v>
      </c>
      <c r="N11" s="28">
        <f t="shared" si="4"/>
        <v>124.5</v>
      </c>
    </row>
    <row r="12" spans="1:14" ht="83.1" customHeight="1" thickBot="1" x14ac:dyDescent="0.3">
      <c r="A12" s="56" t="s">
        <v>151</v>
      </c>
      <c r="B12" s="44">
        <v>17.5</v>
      </c>
      <c r="C12" s="26">
        <v>13</v>
      </c>
      <c r="D12" s="32">
        <f t="shared" si="0"/>
        <v>30.5</v>
      </c>
      <c r="E12" s="48">
        <v>20.5</v>
      </c>
      <c r="F12" s="26">
        <v>13</v>
      </c>
      <c r="G12" s="33">
        <f t="shared" si="1"/>
        <v>33.5</v>
      </c>
      <c r="H12" s="35">
        <v>18</v>
      </c>
      <c r="I12" s="26">
        <v>13</v>
      </c>
      <c r="J12" s="45">
        <f t="shared" si="2"/>
        <v>31</v>
      </c>
      <c r="K12" s="34">
        <v>14</v>
      </c>
      <c r="L12" s="26">
        <v>13</v>
      </c>
      <c r="M12" s="37">
        <f t="shared" si="3"/>
        <v>27</v>
      </c>
      <c r="N12" s="28">
        <f t="shared" si="4"/>
        <v>122</v>
      </c>
    </row>
    <row r="13" spans="1:14" ht="83.1" customHeight="1" thickBot="1" x14ac:dyDescent="0.3">
      <c r="A13" s="56" t="s">
        <v>154</v>
      </c>
      <c r="B13" s="44">
        <v>22</v>
      </c>
      <c r="C13" s="26">
        <v>11</v>
      </c>
      <c r="D13" s="32">
        <f t="shared" si="0"/>
        <v>33</v>
      </c>
      <c r="E13" s="48">
        <v>20.5</v>
      </c>
      <c r="F13" s="26">
        <v>11</v>
      </c>
      <c r="G13" s="33">
        <f t="shared" si="1"/>
        <v>31.5</v>
      </c>
      <c r="H13" s="35">
        <v>17</v>
      </c>
      <c r="I13" s="26">
        <v>11</v>
      </c>
      <c r="J13" s="45">
        <f t="shared" si="2"/>
        <v>28</v>
      </c>
      <c r="K13" s="34">
        <v>17</v>
      </c>
      <c r="L13" s="26">
        <v>11</v>
      </c>
      <c r="M13" s="37">
        <f t="shared" si="3"/>
        <v>28</v>
      </c>
      <c r="N13" s="28">
        <f t="shared" si="4"/>
        <v>120.5</v>
      </c>
    </row>
    <row r="14" spans="1:14" ht="83.1" customHeight="1" thickBot="1" x14ac:dyDescent="0.3">
      <c r="A14" s="56" t="s">
        <v>150</v>
      </c>
      <c r="B14" s="44">
        <v>24</v>
      </c>
      <c r="C14" s="26">
        <v>9</v>
      </c>
      <c r="D14" s="32">
        <f t="shared" si="0"/>
        <v>33</v>
      </c>
      <c r="E14" s="48">
        <v>21</v>
      </c>
      <c r="F14" s="26">
        <v>9</v>
      </c>
      <c r="G14" s="33">
        <f t="shared" si="1"/>
        <v>30</v>
      </c>
      <c r="H14" s="35">
        <v>18</v>
      </c>
      <c r="I14" s="26">
        <v>9</v>
      </c>
      <c r="J14" s="45">
        <f t="shared" si="2"/>
        <v>27</v>
      </c>
      <c r="K14" s="34">
        <v>20</v>
      </c>
      <c r="L14" s="26">
        <v>9</v>
      </c>
      <c r="M14" s="37">
        <f t="shared" si="3"/>
        <v>29</v>
      </c>
      <c r="N14" s="28">
        <f t="shared" si="4"/>
        <v>119</v>
      </c>
    </row>
    <row r="15" spans="1:14" ht="83.1" customHeight="1" thickBot="1" x14ac:dyDescent="0.3">
      <c r="A15" s="56" t="s">
        <v>145</v>
      </c>
      <c r="B15" s="44">
        <v>22</v>
      </c>
      <c r="C15" s="26">
        <v>11</v>
      </c>
      <c r="D15" s="32">
        <f t="shared" si="0"/>
        <v>33</v>
      </c>
      <c r="E15" s="48">
        <v>19</v>
      </c>
      <c r="F15" s="26">
        <v>11</v>
      </c>
      <c r="G15" s="33">
        <f t="shared" si="1"/>
        <v>30</v>
      </c>
      <c r="H15" s="35">
        <v>14</v>
      </c>
      <c r="I15" s="26">
        <v>11</v>
      </c>
      <c r="J15" s="45">
        <f t="shared" si="2"/>
        <v>25</v>
      </c>
      <c r="K15" s="34">
        <v>16</v>
      </c>
      <c r="L15" s="26">
        <v>11</v>
      </c>
      <c r="M15" s="52">
        <f t="shared" si="3"/>
        <v>27</v>
      </c>
      <c r="N15" s="28">
        <f t="shared" si="4"/>
        <v>115</v>
      </c>
    </row>
    <row r="16" spans="1:14" ht="83.1" customHeight="1" thickBot="1" x14ac:dyDescent="0.3">
      <c r="A16" s="56" t="s">
        <v>152</v>
      </c>
      <c r="B16" s="44">
        <v>23.7</v>
      </c>
      <c r="C16" s="26">
        <v>9</v>
      </c>
      <c r="D16" s="32">
        <f t="shared" si="0"/>
        <v>32.700000000000003</v>
      </c>
      <c r="E16" s="48">
        <v>19.5</v>
      </c>
      <c r="F16" s="26">
        <v>9</v>
      </c>
      <c r="G16" s="33">
        <f t="shared" si="1"/>
        <v>28.5</v>
      </c>
      <c r="H16" s="35">
        <v>16</v>
      </c>
      <c r="I16" s="26">
        <v>9</v>
      </c>
      <c r="J16" s="45">
        <f t="shared" si="2"/>
        <v>25</v>
      </c>
      <c r="K16" s="34">
        <v>18</v>
      </c>
      <c r="L16" s="26">
        <v>9</v>
      </c>
      <c r="M16" s="37">
        <f t="shared" si="3"/>
        <v>27</v>
      </c>
      <c r="N16" s="28">
        <f t="shared" si="4"/>
        <v>113.2</v>
      </c>
    </row>
    <row r="17" spans="1:14" ht="83.1" customHeight="1" thickBot="1" x14ac:dyDescent="0.3">
      <c r="A17" s="56" t="s">
        <v>149</v>
      </c>
      <c r="B17" s="44">
        <v>22.2</v>
      </c>
      <c r="C17" s="26">
        <v>10</v>
      </c>
      <c r="D17" s="32">
        <f t="shared" si="0"/>
        <v>32.200000000000003</v>
      </c>
      <c r="E17" s="48">
        <v>19</v>
      </c>
      <c r="F17" s="26">
        <v>10</v>
      </c>
      <c r="G17" s="33">
        <f t="shared" si="1"/>
        <v>29</v>
      </c>
      <c r="H17" s="35">
        <v>14</v>
      </c>
      <c r="I17" s="26">
        <v>10</v>
      </c>
      <c r="J17" s="45">
        <f t="shared" si="2"/>
        <v>24</v>
      </c>
      <c r="K17" s="34">
        <v>16</v>
      </c>
      <c r="L17" s="26">
        <v>10</v>
      </c>
      <c r="M17" s="37">
        <f t="shared" si="3"/>
        <v>26</v>
      </c>
      <c r="N17" s="28">
        <f t="shared" si="4"/>
        <v>111.2</v>
      </c>
    </row>
    <row r="18" spans="1:14" ht="83.1" customHeight="1" thickBot="1" x14ac:dyDescent="0.3">
      <c r="A18" s="56" t="s">
        <v>144</v>
      </c>
      <c r="B18" s="44">
        <v>20</v>
      </c>
      <c r="C18" s="26">
        <v>10</v>
      </c>
      <c r="D18" s="32">
        <f t="shared" si="0"/>
        <v>30</v>
      </c>
      <c r="E18" s="48">
        <v>16</v>
      </c>
      <c r="F18" s="26">
        <v>10</v>
      </c>
      <c r="G18" s="33">
        <f t="shared" si="1"/>
        <v>26</v>
      </c>
      <c r="H18" s="35">
        <v>16</v>
      </c>
      <c r="I18" s="26">
        <v>10</v>
      </c>
      <c r="J18" s="45">
        <f t="shared" si="2"/>
        <v>26</v>
      </c>
      <c r="K18" s="34">
        <v>12</v>
      </c>
      <c r="L18" s="26">
        <v>10</v>
      </c>
      <c r="M18" s="52">
        <f t="shared" si="3"/>
        <v>22</v>
      </c>
      <c r="N18" s="28">
        <f t="shared" si="4"/>
        <v>104</v>
      </c>
    </row>
    <row r="19" spans="1:14" ht="83.1" customHeight="1" thickBot="1" x14ac:dyDescent="0.3">
      <c r="A19" s="56" t="s">
        <v>147</v>
      </c>
      <c r="B19" s="44">
        <v>21.5</v>
      </c>
      <c r="C19" s="26">
        <v>9</v>
      </c>
      <c r="D19" s="32">
        <f t="shared" si="0"/>
        <v>30.5</v>
      </c>
      <c r="E19" s="48">
        <v>17.5</v>
      </c>
      <c r="F19" s="26">
        <v>9</v>
      </c>
      <c r="G19" s="33">
        <f t="shared" si="1"/>
        <v>26.5</v>
      </c>
      <c r="H19" s="35">
        <v>15</v>
      </c>
      <c r="I19" s="26">
        <v>9</v>
      </c>
      <c r="J19" s="45">
        <f t="shared" si="2"/>
        <v>24</v>
      </c>
      <c r="K19" s="34">
        <v>14</v>
      </c>
      <c r="L19" s="26">
        <v>9</v>
      </c>
      <c r="M19" s="37">
        <f t="shared" si="3"/>
        <v>23</v>
      </c>
      <c r="N19" s="28">
        <f t="shared" si="4"/>
        <v>104</v>
      </c>
    </row>
  </sheetData>
  <sortState xmlns:xlrd2="http://schemas.microsoft.com/office/spreadsheetml/2017/richdata2" ref="A2:N19">
    <sortCondition descending="1" ref="N2:N19"/>
  </sortState>
  <pageMargins left="0.7" right="0.7" top="0.75" bottom="0.75" header="0.3" footer="0.3"/>
  <pageSetup paperSize="9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6BFB2-09B1-3640-8BA9-7A9F0699C13C}">
  <sheetPr filterMode="1"/>
  <dimension ref="B1:D52"/>
  <sheetViews>
    <sheetView topLeftCell="A38" workbookViewId="0">
      <selection activeCell="D83" sqref="D83"/>
    </sheetView>
  </sheetViews>
  <sheetFormatPr baseColWidth="10" defaultRowHeight="15.75" x14ac:dyDescent="0.25"/>
  <cols>
    <col min="1" max="1" width="29.375" customWidth="1"/>
    <col min="2" max="2" width="42.375" customWidth="1"/>
    <col min="3" max="3" width="31.125" customWidth="1"/>
    <col min="4" max="4" width="31.875" customWidth="1"/>
  </cols>
  <sheetData>
    <row r="1" spans="2:4" ht="29.1" customHeight="1" x14ac:dyDescent="0.25">
      <c r="B1" s="53" t="s">
        <v>132</v>
      </c>
      <c r="C1" s="53" t="s">
        <v>133</v>
      </c>
      <c r="D1" s="53" t="s">
        <v>134</v>
      </c>
    </row>
    <row r="2" spans="2:4" hidden="1" x14ac:dyDescent="0.25">
      <c r="B2" s="12" t="s">
        <v>48</v>
      </c>
      <c r="C2" s="12" t="s">
        <v>135</v>
      </c>
      <c r="D2" s="10" t="s">
        <v>11</v>
      </c>
    </row>
    <row r="3" spans="2:4" hidden="1" x14ac:dyDescent="0.25">
      <c r="B3" s="12" t="s">
        <v>16</v>
      </c>
      <c r="C3" s="12" t="s">
        <v>52</v>
      </c>
      <c r="D3" t="s">
        <v>51</v>
      </c>
    </row>
    <row r="4" spans="2:4" hidden="1" x14ac:dyDescent="0.25">
      <c r="B4" s="12" t="s">
        <v>16</v>
      </c>
      <c r="C4" s="12" t="s">
        <v>135</v>
      </c>
      <c r="D4" s="10" t="s">
        <v>11</v>
      </c>
    </row>
    <row r="5" spans="2:4" hidden="1" x14ac:dyDescent="0.25">
      <c r="B5" s="12" t="s">
        <v>63</v>
      </c>
      <c r="C5" s="12" t="s">
        <v>135</v>
      </c>
      <c r="D5" s="10" t="s">
        <v>11</v>
      </c>
    </row>
    <row r="6" spans="2:4" hidden="1" x14ac:dyDescent="0.25">
      <c r="B6" s="12" t="s">
        <v>16</v>
      </c>
      <c r="C6" s="12" t="s">
        <v>136</v>
      </c>
      <c r="D6" t="s">
        <v>65</v>
      </c>
    </row>
    <row r="7" spans="2:4" x14ac:dyDescent="0.25">
      <c r="B7" s="12" t="s">
        <v>127</v>
      </c>
      <c r="C7" s="12" t="s">
        <v>135</v>
      </c>
      <c r="D7" t="s">
        <v>70</v>
      </c>
    </row>
    <row r="8" spans="2:4" hidden="1" x14ac:dyDescent="0.25">
      <c r="B8" s="12" t="s">
        <v>127</v>
      </c>
      <c r="C8" s="12" t="s">
        <v>137</v>
      </c>
      <c r="D8" t="s">
        <v>51</v>
      </c>
    </row>
    <row r="9" spans="2:4" hidden="1" x14ac:dyDescent="0.25">
      <c r="B9" s="12" t="s">
        <v>78</v>
      </c>
      <c r="C9" s="12" t="s">
        <v>135</v>
      </c>
      <c r="D9" s="10" t="s">
        <v>11</v>
      </c>
    </row>
    <row r="10" spans="2:4" hidden="1" x14ac:dyDescent="0.25">
      <c r="B10" s="12" t="s">
        <v>77</v>
      </c>
      <c r="C10" s="12" t="s">
        <v>135</v>
      </c>
      <c r="D10" t="s">
        <v>95</v>
      </c>
    </row>
    <row r="11" spans="2:4" hidden="1" x14ac:dyDescent="0.25">
      <c r="B11" s="12" t="s">
        <v>78</v>
      </c>
      <c r="C11" s="12" t="s">
        <v>135</v>
      </c>
      <c r="D11" s="10" t="s">
        <v>11</v>
      </c>
    </row>
    <row r="12" spans="2:4" hidden="1" x14ac:dyDescent="0.25">
      <c r="B12" s="12" t="s">
        <v>16</v>
      </c>
      <c r="C12" s="12" t="s">
        <v>138</v>
      </c>
      <c r="D12" t="s">
        <v>51</v>
      </c>
    </row>
    <row r="13" spans="2:4" hidden="1" x14ac:dyDescent="0.25">
      <c r="B13" s="12" t="s">
        <v>127</v>
      </c>
      <c r="C13" s="12" t="s">
        <v>139</v>
      </c>
      <c r="D13" t="s">
        <v>95</v>
      </c>
    </row>
    <row r="14" spans="2:4" hidden="1" x14ac:dyDescent="0.25">
      <c r="B14" s="12" t="s">
        <v>128</v>
      </c>
      <c r="C14" s="12" t="s">
        <v>137</v>
      </c>
      <c r="D14" t="s">
        <v>65</v>
      </c>
    </row>
    <row r="15" spans="2:4" hidden="1" x14ac:dyDescent="0.25">
      <c r="B15" s="12" t="s">
        <v>129</v>
      </c>
      <c r="C15" s="12" t="s">
        <v>137</v>
      </c>
      <c r="D15" t="s">
        <v>51</v>
      </c>
    </row>
    <row r="16" spans="2:4" hidden="1" x14ac:dyDescent="0.25">
      <c r="B16" s="12" t="s">
        <v>127</v>
      </c>
      <c r="C16" s="12" t="s">
        <v>137</v>
      </c>
      <c r="D16" t="s">
        <v>101</v>
      </c>
    </row>
    <row r="17" spans="2:4" hidden="1" x14ac:dyDescent="0.25">
      <c r="B17" s="12" t="s">
        <v>130</v>
      </c>
      <c r="C17" s="12" t="s">
        <v>135</v>
      </c>
      <c r="D17" t="s">
        <v>104</v>
      </c>
    </row>
    <row r="18" spans="2:4" hidden="1" x14ac:dyDescent="0.25">
      <c r="B18" s="12" t="s">
        <v>131</v>
      </c>
      <c r="C18" s="12" t="s">
        <v>135</v>
      </c>
      <c r="D18" t="s">
        <v>95</v>
      </c>
    </row>
    <row r="19" spans="2:4" x14ac:dyDescent="0.25">
      <c r="B19" s="12" t="s">
        <v>78</v>
      </c>
      <c r="C19" s="12" t="s">
        <v>136</v>
      </c>
      <c r="D19" t="s">
        <v>109</v>
      </c>
    </row>
    <row r="22" spans="2:4" ht="18.75" x14ac:dyDescent="0.25">
      <c r="B22" s="54" t="s">
        <v>132</v>
      </c>
      <c r="C22" s="54"/>
    </row>
    <row r="23" spans="2:4" x14ac:dyDescent="0.25">
      <c r="B23" t="s">
        <v>140</v>
      </c>
      <c r="C23">
        <v>4</v>
      </c>
    </row>
    <row r="24" spans="2:4" x14ac:dyDescent="0.25">
      <c r="B24" t="s">
        <v>141</v>
      </c>
      <c r="C24">
        <v>1</v>
      </c>
    </row>
    <row r="25" spans="2:4" x14ac:dyDescent="0.25">
      <c r="B25" s="12" t="s">
        <v>127</v>
      </c>
      <c r="C25">
        <v>4</v>
      </c>
    </row>
    <row r="26" spans="2:4" x14ac:dyDescent="0.25">
      <c r="B26" s="12" t="s">
        <v>130</v>
      </c>
      <c r="C26">
        <v>1</v>
      </c>
    </row>
    <row r="27" spans="2:4" x14ac:dyDescent="0.25">
      <c r="B27" s="12" t="s">
        <v>131</v>
      </c>
      <c r="C27">
        <v>1</v>
      </c>
    </row>
    <row r="28" spans="2:4" x14ac:dyDescent="0.25">
      <c r="B28" s="12" t="s">
        <v>48</v>
      </c>
      <c r="C28">
        <v>1</v>
      </c>
    </row>
    <row r="29" spans="2:4" x14ac:dyDescent="0.25">
      <c r="B29" s="12" t="s">
        <v>78</v>
      </c>
      <c r="C29">
        <v>3</v>
      </c>
    </row>
    <row r="30" spans="2:4" x14ac:dyDescent="0.25">
      <c r="B30" s="12" t="s">
        <v>77</v>
      </c>
      <c r="C30">
        <v>1</v>
      </c>
    </row>
    <row r="31" spans="2:4" x14ac:dyDescent="0.25">
      <c r="B31" s="12" t="s">
        <v>129</v>
      </c>
      <c r="C31">
        <v>1</v>
      </c>
    </row>
    <row r="32" spans="2:4" x14ac:dyDescent="0.25">
      <c r="B32" s="12" t="s">
        <v>63</v>
      </c>
      <c r="C32">
        <v>1</v>
      </c>
    </row>
    <row r="33" spans="2:3" x14ac:dyDescent="0.25">
      <c r="B33" s="12" t="s">
        <v>4</v>
      </c>
      <c r="C33">
        <f>SUBTOTAL(9,C23:C32)</f>
        <v>18</v>
      </c>
    </row>
    <row r="35" spans="2:3" x14ac:dyDescent="0.25">
      <c r="B35" s="12" t="s">
        <v>133</v>
      </c>
    </row>
    <row r="37" spans="2:3" x14ac:dyDescent="0.25">
      <c r="B37" s="10" t="s">
        <v>133</v>
      </c>
    </row>
    <row r="38" spans="2:3" x14ac:dyDescent="0.25">
      <c r="B38" t="s">
        <v>137</v>
      </c>
      <c r="C38">
        <v>4</v>
      </c>
    </row>
    <row r="39" spans="2:3" x14ac:dyDescent="0.25">
      <c r="B39" t="s">
        <v>135</v>
      </c>
      <c r="C39">
        <v>10</v>
      </c>
    </row>
    <row r="40" spans="2:3" x14ac:dyDescent="0.25">
      <c r="B40" t="s">
        <v>136</v>
      </c>
      <c r="C40">
        <v>3</v>
      </c>
    </row>
    <row r="41" spans="2:3" x14ac:dyDescent="0.25">
      <c r="B41" t="s">
        <v>54</v>
      </c>
      <c r="C41">
        <v>1</v>
      </c>
    </row>
    <row r="45" spans="2:3" x14ac:dyDescent="0.25">
      <c r="B45" s="10" t="s">
        <v>134</v>
      </c>
    </row>
    <row r="46" spans="2:3" x14ac:dyDescent="0.25">
      <c r="B46" t="s">
        <v>101</v>
      </c>
      <c r="C46">
        <v>1</v>
      </c>
    </row>
    <row r="47" spans="2:3" x14ac:dyDescent="0.25">
      <c r="B47" t="s">
        <v>51</v>
      </c>
      <c r="C47">
        <v>4</v>
      </c>
    </row>
    <row r="48" spans="2:3" x14ac:dyDescent="0.25">
      <c r="B48" t="s">
        <v>65</v>
      </c>
      <c r="C48">
        <v>2</v>
      </c>
    </row>
    <row r="49" spans="2:3" x14ac:dyDescent="0.25">
      <c r="B49" t="s">
        <v>11</v>
      </c>
      <c r="C49">
        <v>5</v>
      </c>
    </row>
    <row r="50" spans="2:3" x14ac:dyDescent="0.25">
      <c r="B50" t="s">
        <v>95</v>
      </c>
      <c r="C50">
        <v>3</v>
      </c>
    </row>
    <row r="51" spans="2:3" x14ac:dyDescent="0.25">
      <c r="B51" t="s">
        <v>104</v>
      </c>
      <c r="C51">
        <v>1</v>
      </c>
    </row>
    <row r="52" spans="2:3" x14ac:dyDescent="0.25">
      <c r="B52" t="s">
        <v>109</v>
      </c>
      <c r="C52">
        <v>2</v>
      </c>
    </row>
  </sheetData>
  <autoFilter ref="B1:D19" xr:uid="{DBF6BFB2-09B1-3640-8BA9-7A9F0699C13C}">
    <filterColumn colId="2">
      <filters>
        <filter val="WILEY"/>
        <filter val="WILLEY"/>
      </filters>
    </filterColumn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TÉCNICO</vt:lpstr>
      <vt:lpstr>PUNTUACIONES ITEMS EXTRAS</vt:lpstr>
      <vt:lpstr>PUNTUACIÓN FINAL_proceso</vt:lpstr>
      <vt:lpstr>PUNTUACIÓN FINAL_GANADOR</vt:lpstr>
      <vt:lpstr>ESTADISTICAS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Lara Martinez Gimeno</dc:creator>
  <cp:lastModifiedBy>mariasf</cp:lastModifiedBy>
  <cp:lastPrinted>2022-04-08T15:48:10Z</cp:lastPrinted>
  <dcterms:created xsi:type="dcterms:W3CDTF">2021-11-03T19:50:30Z</dcterms:created>
  <dcterms:modified xsi:type="dcterms:W3CDTF">2025-06-10T07:12:02Z</dcterms:modified>
</cp:coreProperties>
</file>